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1"/>
  </bookViews>
  <sheets>
    <sheet name="www.install.in.ua" sheetId="1" r:id="rId1"/>
    <sheet name="Домофоны" sheetId="2" r:id="rId2"/>
    <sheet name="Мониторы" sheetId="3" r:id="rId3"/>
    <sheet name="В_к с объективом" sheetId="4" r:id="rId4"/>
    <sheet name="В_к наружные" sheetId="5" r:id="rId5"/>
    <sheet name="В_к без объектива" sheetId="6" r:id="rId6"/>
    <sheet name="Охранка" sheetId="7" r:id="rId7"/>
    <sheet name="Яблотрон" sheetId="8" r:id="rId8"/>
    <sheet name="SATEL" sheetId="9" r:id="rId9"/>
  </sheets>
  <definedNames>
    <definedName name="Excel_BuiltIn_Print_Area_10">#REF!</definedName>
    <definedName name="Excel_BuiltIn_Print_Area_1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3">'Домофоны'!$A$1:$G$113</definedName>
    <definedName name="Excel_BuiltIn_Print_Area_5">'В_к с объективом'!$A$1:$G$137</definedName>
    <definedName name="Excel_BuiltIn_Print_Area_6">'В_к наружные'!$A$1:$G$55</definedName>
    <definedName name="Excel_BuiltIn_Print_Area_7">'В_к без объектива'!$A$1:$G$57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<sst xmlns="http://schemas.openxmlformats.org/spreadsheetml/2006/main" count="2135" uniqueCount="1623">
  <si>
    <t>беспроводной магнитоконтактный извещатель открытия/закрытия двери, окна идр. 100м</t>
  </si>
  <si>
    <t xml:space="preserve"> GBX-1</t>
  </si>
  <si>
    <t>беспроводной разбития стекла</t>
  </si>
  <si>
    <t>CH-4-HR</t>
  </si>
  <si>
    <t>CH-8-HR</t>
  </si>
  <si>
    <t>CH-20-HR</t>
  </si>
  <si>
    <t>TRX</t>
  </si>
  <si>
    <t>ретранслятор радиосигнала для беспроводных устройств Elmes, 433,92 Мгц, до 200м, 12В</t>
  </si>
  <si>
    <t>CB-32</t>
  </si>
  <si>
    <t>ZS-12V/100</t>
  </si>
  <si>
    <t>ZN-12V/300</t>
  </si>
  <si>
    <t>KB2-T68</t>
  </si>
  <si>
    <t>KB2-C60</t>
  </si>
  <si>
    <t>Беспроводные системы дистанционного управления</t>
  </si>
  <si>
    <t>Radiocomander</t>
  </si>
  <si>
    <t>украина</t>
  </si>
  <si>
    <t>Блок дист.упр-я,дальность25-50м,2 канала,до 6 брелоков,в компл. 1брелок</t>
  </si>
  <si>
    <t>Брелок</t>
  </si>
  <si>
    <t>Дополнительный брелок к Radiocommander и централи ДОМОВОЙ</t>
  </si>
  <si>
    <t xml:space="preserve"> RX-1K</t>
  </si>
  <si>
    <t>Satel</t>
  </si>
  <si>
    <t>1-канальный беспроводной, до 340 брелков, до 100 м, в комп-те 2 брелка</t>
  </si>
  <si>
    <t xml:space="preserve"> RX-2K</t>
  </si>
  <si>
    <t>2-канальный беспроводной, до 340 брелков, до 100 м, в комп-те 2 брелка</t>
  </si>
  <si>
    <t>P-1/2</t>
  </si>
  <si>
    <t>AN-200-HS</t>
  </si>
  <si>
    <t>AN-200-HT</t>
  </si>
  <si>
    <t>дополнительный брелок -передатчик для AN-200-HS</t>
  </si>
  <si>
    <t>DWМ-50-HS</t>
  </si>
  <si>
    <t>комплект двухканальный миниатюрный, 50 м: приемник, 12В, 2 реле; 2 брелка, 433,92 Мгц</t>
  </si>
  <si>
    <t>DWB-100-HТ</t>
  </si>
  <si>
    <t xml:space="preserve">дополнительный брелок-передатчик для DW-100-HS </t>
  </si>
  <si>
    <t>DWB-100-HR</t>
  </si>
  <si>
    <t>дополнительный двухканальный приемник DW-100H серии</t>
  </si>
  <si>
    <t>DW-200-HT</t>
  </si>
  <si>
    <t>дополнительный брелок -передатчик для DW-200-HS</t>
  </si>
  <si>
    <t>DW-200-HS</t>
  </si>
  <si>
    <t>комплект двухканальный, 200 м: приемник, 12В, 2 реле; 1 брелок, 433,92 Мгц</t>
  </si>
  <si>
    <t>CH-4-HS</t>
  </si>
  <si>
    <t>комплект 4-канальный, 100м-приёмник и передатчик (брелок), 12в, 4 реле,                                                                                                          1брелок 4 канальный,( 433,92Мгц), для управления системами охр.сигнализации, электрозамками, приводами ворот, освет. приборами и др.</t>
  </si>
  <si>
    <t>CH-4-HT</t>
  </si>
  <si>
    <t xml:space="preserve">дополнительный брелок-передатчик для CH-4-HS </t>
  </si>
  <si>
    <t>CH-4-H200S</t>
  </si>
  <si>
    <t>CH-4-H200T</t>
  </si>
  <si>
    <t>дополнительный брелок -передатчик для CH-4-H200S</t>
  </si>
  <si>
    <t xml:space="preserve">  UMB 100HS</t>
  </si>
  <si>
    <t>Дальность 100м,одно  реле, два одноканальных брелка в комплекте</t>
  </si>
  <si>
    <t>UMB-100-HT</t>
  </si>
  <si>
    <t xml:space="preserve">дополнительный брелок-передатчик для UMB-100-HS </t>
  </si>
  <si>
    <t>RP-501-S</t>
  </si>
  <si>
    <t>комплект 4-канальный,500 м:приемник,12В,4 реле;передатчик,12В или батар. 9V,433,92 Мгц</t>
  </si>
  <si>
    <t>RP-501-T</t>
  </si>
  <si>
    <t xml:space="preserve">                                                                  ПРИБОРЫ ПРИЕМНО-КОНТРОЛЬНЫЕ DSK</t>
  </si>
  <si>
    <t>Домовой (пл.)</t>
  </si>
  <si>
    <t>3 зоны,постановка-снятие с охр. с брелока,до 20 брелоков,пласт. Корпус, радиус действия брелка до 20 м</t>
  </si>
  <si>
    <t>Домовой (мет.)</t>
  </si>
  <si>
    <t>3 зоны,постановка-снятие с охр. с брелока,до 20 брелоков,металл. Корпус</t>
  </si>
  <si>
    <t>Дозвон</t>
  </si>
  <si>
    <t>Домовой</t>
  </si>
  <si>
    <t>управление моб. Телефоном для  моделей Т10S, А1018S</t>
  </si>
  <si>
    <t>модуль упр.моб.телефоном (возможность дозвона по город.линии)для  моделей А2618, Т28, Т630, Т610, S300, Т10S, А1018</t>
  </si>
  <si>
    <t>модуль упр.моб.телефоном Siemens</t>
  </si>
  <si>
    <t>Переходной шнур  для подключения дозвона Siemens  к "Домовому"</t>
  </si>
  <si>
    <t>3 х 5</t>
  </si>
  <si>
    <t>570 грн</t>
  </si>
  <si>
    <t>680 грн</t>
  </si>
  <si>
    <t>СПРУТ100</t>
  </si>
  <si>
    <t>централь</t>
  </si>
  <si>
    <t>датчик адресный для Спрут 100</t>
  </si>
  <si>
    <t>СПРУТ 100</t>
  </si>
  <si>
    <t>модем</t>
  </si>
  <si>
    <t>ОХРАННО-ПОЖАРНЫЕ ДАТЧИКИ</t>
  </si>
  <si>
    <t>универсальный кронштейн для датчиков. пластмас.</t>
  </si>
  <si>
    <t>ДАТЧИКИ ДВИЖЕНИЯ</t>
  </si>
  <si>
    <t>пассивный ИК-датчик движения,105 градусов,L=18м</t>
  </si>
  <si>
    <t>SRP 600</t>
  </si>
  <si>
    <t>Израиль</t>
  </si>
  <si>
    <t>дальность 18м, угол 105 град., сменные линзы</t>
  </si>
  <si>
    <t>SRP PLUS</t>
  </si>
  <si>
    <t>дальность 15 м, игнорирует животных до 5 кг</t>
  </si>
  <si>
    <t>SRP PET4</t>
  </si>
  <si>
    <t>Crow</t>
  </si>
  <si>
    <t>22/ 22,5</t>
  </si>
  <si>
    <t>SRP PET2</t>
  </si>
  <si>
    <t>15/ 20</t>
  </si>
  <si>
    <t>SWAN PIR</t>
  </si>
  <si>
    <t>PET PLUS</t>
  </si>
  <si>
    <t>,игнорирует животных весом до 25кг</t>
  </si>
  <si>
    <t>Bravo 6</t>
  </si>
  <si>
    <t>Канада</t>
  </si>
  <si>
    <t>угол 100 град., 12м, до 38 кг не реагирует</t>
  </si>
  <si>
    <t>уличный датчик движения,120°, 15м, регулировка , t = -20°+50°С</t>
  </si>
  <si>
    <t>49/ 56</t>
  </si>
  <si>
    <t>цифровой пассивный инфракрасный, кронштейн , дальность 9 м</t>
  </si>
  <si>
    <t>AQUA PRO</t>
  </si>
  <si>
    <t>AQUA  RING</t>
  </si>
  <si>
    <t>потолочный цифровой пассивный инфракр., площадь до 80кв. м, при высоте 3.7м</t>
  </si>
  <si>
    <t>17/ 19</t>
  </si>
  <si>
    <t>COLT</t>
  </si>
  <si>
    <t>SELKO</t>
  </si>
  <si>
    <t>ДАТЧИКИ КОМБИНИРОВАННЫЕ</t>
  </si>
  <si>
    <t>SRPG-2</t>
  </si>
  <si>
    <t>Комбиниров. инфракрасный + разбития стекла,сектор 105 град. 15 м.</t>
  </si>
  <si>
    <t>21/ 25</t>
  </si>
  <si>
    <t>LC-102PIGBSS</t>
  </si>
  <si>
    <t>D&amp;C</t>
  </si>
  <si>
    <t>Датчик движения, пассивный ИК, совмещенный с датчиком разбития стекла, проход животных до 25кг</t>
  </si>
  <si>
    <t>Cougar BL</t>
  </si>
  <si>
    <t>El. Line</t>
  </si>
  <si>
    <t>Комбинир. инфракрасный + разбития стекла,сектор 110 град. 15 м.</t>
  </si>
  <si>
    <t>COBALT</t>
  </si>
  <si>
    <t>комбинированный цифровой инфракрасный и микроволновый извещатель , кронштейн , дальность мв 20м</t>
  </si>
  <si>
    <t>COBALT PLUS</t>
  </si>
  <si>
    <t>комбинированный цифровой инфракрасный и микроволновый извещатель , кронштейн , дальность мв 20м антимаскинг</t>
  </si>
  <si>
    <t>COBALT PRO</t>
  </si>
  <si>
    <t xml:space="preserve"> --//-- , счетверённый пьезоэлемент</t>
  </si>
  <si>
    <t>Optex MX-50QZ</t>
  </si>
  <si>
    <t>пассивный ИК и микроволновый.Площадь детекции 15 х 15 м, 85°.                                                                                                                                                                                                                                           Рабочая температура от -10 С до +50 С</t>
  </si>
  <si>
    <t>Optex MX-40QZ</t>
  </si>
  <si>
    <t>ВИДЕОГЛАЗОК, 1/3" SONY CCD, 420TVL, 0,1Lux(F1.2), метал.цилиндр, угол обз. 170гр.</t>
  </si>
  <si>
    <t>1/3" SONY CCD, 420TVL, 0,1Lux(F1.2), f=3.6mm, DC12V,BLC,AWB, d=23mm, l=52mm,  t=-10...+50°С, козырек, кронштейн.</t>
  </si>
  <si>
    <r>
      <t xml:space="preserve">1/3" SONY Super HAD CCD,  550TVL, 0,5Lux (цвет)/0,05Lux (ч/б), </t>
    </r>
    <r>
      <rPr>
        <b/>
        <sz val="8"/>
        <rFont val="Arial"/>
        <family val="2"/>
      </rPr>
      <t>Day&amp;Night</t>
    </r>
    <r>
      <rPr>
        <sz val="8"/>
        <rFont val="Arial"/>
        <family val="2"/>
      </rPr>
      <t xml:space="preserve"> (убираемый ИК-фильтр), VD/DD, AWB, AGC, BLC, DC12V        </t>
    </r>
  </si>
  <si>
    <t>STS-104/2,8/6/8/12/16</t>
  </si>
  <si>
    <t>SK-1004XC/2,45/2,96/6/8/12/16</t>
  </si>
  <si>
    <t>1/3" SONY CCD, 400TVL, 0,003Lux (F1.2),f=2,45/2,96/6/8/12/16mm, DC12V, 32х32х27mm</t>
  </si>
  <si>
    <t>SK-M201/3,6</t>
  </si>
  <si>
    <t>1/3" SONY CCD, 570TVL, 0,09Lux(F1.2), f=3,6mm, DC12V, 32х32х27mm</t>
  </si>
  <si>
    <t>SK-M201/2,45/2,96/6/8/12/16</t>
  </si>
  <si>
    <t>1/3" SONY CCD, 570TVL, 0,09Lux(F1.2), f=2,45/2,96/6/8/12/16mm, DC12V, 32х32х27mm</t>
  </si>
  <si>
    <t xml:space="preserve">1/3" SONY CCD, 420TVL,0,1Lux(F1.2),f=3,6mm,DC12V, D=19 mm, L=51 mm,метал., кронштейн. </t>
  </si>
  <si>
    <t>KPC-190SW/2.97/6/8</t>
  </si>
  <si>
    <t>Аналог KPC-190SB, f=2.97/6/8mm, герм, D=19 mm,L=60 mm,кронштейн</t>
  </si>
  <si>
    <t>Аналог KPC-190SB, f=3,7mm,D=19 mm,L=41 mm,усеченный конус, PH,</t>
  </si>
  <si>
    <t>Аналог KPC-190SB, f=4,3mm, D=19 mm,L=42 mm ,полный, PH</t>
  </si>
  <si>
    <t>1/3" SONY CCD, 420TVL,  0,8Lux, f=3,6/6,0mm,DC12V, D=24mm, L=64mm, герметичный корпус, кронштейн.</t>
  </si>
  <si>
    <r>
      <t>1/3" SONY Super HAD CCD, 550TVL, 0,3Lux, f=4.0-9.0mm AI, AWC, AGC On/Off, BLC On/Off, Flickerless On/Off, Service Video Out, подгрев,</t>
    </r>
    <r>
      <rPr>
        <b/>
        <sz val="8"/>
        <rFont val="Arial"/>
        <family val="2"/>
      </rPr>
      <t xml:space="preserve"> t=-50…+50</t>
    </r>
    <r>
      <rPr>
        <sz val="8"/>
        <rFont val="Arial"/>
        <family val="2"/>
      </rPr>
      <t>град, 3 оси поворота, DC12V/AC24V, d=100мм, АНТИВАНДАЛЬНАЯ КУПОЛЬНАЯ.</t>
    </r>
  </si>
  <si>
    <r>
      <t xml:space="preserve">1/3" SONY Super HAD CCD, 480TVL,0,3Lux, f=3.8mm,  AWC, AGC On/off, BLC On/off, Flickerless On/Off, Service Video Out, подгрев, </t>
    </r>
    <r>
      <rPr>
        <b/>
        <sz val="8"/>
        <rFont val="Arial"/>
        <family val="2"/>
      </rPr>
      <t>t=-50…+50град</t>
    </r>
    <r>
      <rPr>
        <sz val="8"/>
        <rFont val="Arial"/>
        <family val="2"/>
      </rPr>
      <t>, 3 оси поворота, DC12V, d=85мм ,АНТИВАНДАЛЬНАЯ КУПОЛЬНАЯ.</t>
    </r>
  </si>
  <si>
    <t>Ч/б видеодомофон для подключения к CD-2255V, подключение 3-х вызывных панелей и блока памяти HVM-200B</t>
  </si>
  <si>
    <t>ВИДЕОГЛАЗОК 1/3" LG CCD, 420TVL, 0,1Lux,  угол обзора 170 град.,DC12V</t>
  </si>
  <si>
    <t xml:space="preserve">1/3" SONY CCD, 420TVL, 0,05Lux, f=3,6mm,DC12V, D=19 mm,  кронштейн </t>
  </si>
  <si>
    <t>STS-190/8/6/12</t>
  </si>
  <si>
    <t>1/3" SONY CCD, 420TVL,  0,05Lux,f=3,6/6/8/12mm,ИК-25м,DC12V,IP-66, козырек, кронштейн.</t>
  </si>
  <si>
    <t>1/3" SONY CCD, 420TVL, 0,5Lux, f=3,6mm, DC12V</t>
  </si>
  <si>
    <t>ARIA</t>
  </si>
  <si>
    <r>
      <t>Домофонный комплект</t>
    </r>
    <r>
      <rPr>
        <b/>
        <sz val="8"/>
        <color indexed="8"/>
        <rFont val="Arial Cyr"/>
        <family val="0"/>
      </rPr>
      <t>: МОНИТОР + ВЫЗЫВНАЯ ПАНЕЛЬ + 10м соединительного кабеля                                                                       - монитор 4-х проводн., Hands Free, подключение 3 мон. и блока памяти на 64 кадра            - антивандал. накладная "башня"</t>
    </r>
  </si>
  <si>
    <t>SOLO</t>
  </si>
  <si>
    <t>Термокожух для бескорпусных в/камер (max габариты платы 32х32мм), подогрев, кронштейн, козырек, d=55mm, l=75 мм, DC12V</t>
  </si>
  <si>
    <t>K-20/5</t>
  </si>
  <si>
    <t>Антивандальный кожух для бескорпусных в/камеры (клеммник)</t>
  </si>
  <si>
    <t>Dome-100</t>
  </si>
  <si>
    <t>Купол пластик D=100мм для б/к камер   32х32мм</t>
  </si>
  <si>
    <t>Dome-100VP</t>
  </si>
  <si>
    <t>Купол антивандальный IP 66,  для б/к камер до 38х38мм ,метал.</t>
  </si>
  <si>
    <t>1/3'', монофокал f=4mm, F1,4, ручная диафрагма, CS-mount</t>
  </si>
  <si>
    <t>STS-M-06</t>
  </si>
  <si>
    <t>1/3'', монофокал f=6mm, F1,4, ручная диафрагма, CS-mount</t>
  </si>
  <si>
    <t>STS-M-08</t>
  </si>
  <si>
    <t>HM-2023A</t>
  </si>
  <si>
    <t>HS-BM151</t>
  </si>
  <si>
    <t>HI SHARP</t>
  </si>
  <si>
    <t>SK-1043H6</t>
  </si>
  <si>
    <t>SK-1043XC</t>
  </si>
  <si>
    <t>SK-1043XH6</t>
  </si>
  <si>
    <t>SK-M201H6</t>
  </si>
  <si>
    <t>SK-M201X</t>
  </si>
  <si>
    <t>SK-M201XH6</t>
  </si>
  <si>
    <t>SK-1002AI</t>
  </si>
  <si>
    <t>STS-C104/3,6</t>
  </si>
  <si>
    <t>STS-C114/3,6</t>
  </si>
  <si>
    <t>STS-C114H5</t>
  </si>
  <si>
    <t>STS-C114H6</t>
  </si>
  <si>
    <t>STS-C116/SO</t>
  </si>
  <si>
    <t>STS-180/6/8/12</t>
  </si>
  <si>
    <t>2. МОНИТОРЫ</t>
  </si>
  <si>
    <t>HM-2923</t>
  </si>
  <si>
    <t>1/3" SONY CCD, 420TVL, 0,1Lux(F1.2), f=2.97mm, DC12V,BLC,AWB, d=23mm, l=52mm,  t=-10...+50°С, козырек, кронштейн.</t>
  </si>
  <si>
    <t>1/3" SONY CCD, 420TVL,  0,1Lux(F1.2),f=6,8,12mm, DC12V,BLC,AWB,  d=23mm, l=52mm,  t=-10...+50°С, козырек, кронштейн.</t>
  </si>
  <si>
    <t>1/3" SONY CCD, 380TVL, 0,5Lux,f=3.6mm,  DC12V, D=19mm, L=79,5mm, герм,  кронштейн.</t>
  </si>
  <si>
    <t>Аналог KPC-190CW, 380TVL, 1 Lux, f=3,7mm, PH,усеченный конус, DC12V</t>
  </si>
  <si>
    <t>Аналог KPC-190CW, 380TVL, 1 Lux, f=3.7, PH, конус,DC12V</t>
  </si>
  <si>
    <t>STS-316</t>
  </si>
  <si>
    <r>
      <t>Термокожух для Б/К камер 32х32 мм, подогрев, грозозащита, кронштейн, козырёк, DC12V, (75х65х120мм),(</t>
    </r>
    <r>
      <rPr>
        <b/>
        <sz val="8"/>
        <color indexed="8"/>
        <rFont val="Arial"/>
        <family val="2"/>
      </rPr>
      <t>белый</t>
    </r>
    <r>
      <rPr>
        <sz val="8"/>
        <color indexed="8"/>
        <rFont val="Arial"/>
        <family val="2"/>
      </rPr>
      <t>)</t>
    </r>
  </si>
  <si>
    <r>
      <t xml:space="preserve">Блок памяти для </t>
    </r>
    <r>
      <rPr>
        <b/>
        <sz val="8"/>
        <color indexed="8"/>
        <rFont val="Arial Cyr"/>
        <family val="0"/>
      </rPr>
      <t>DPV-4PF2</t>
    </r>
    <r>
      <rPr>
        <sz val="8"/>
        <color indexed="8"/>
        <rFont val="Arial CYR"/>
        <family val="2"/>
      </rPr>
      <t xml:space="preserve"> на 64 кадра, дата, время</t>
    </r>
  </si>
  <si>
    <t>1/3" LG CCD, 420TVL, 0,1Lux/F1,2,С/СSmount,VD/DD, S/N&gt;52dB, EE/AI, AGC, BLC, DC12V, 54х60х118 мм</t>
  </si>
  <si>
    <t>1/3" SONY CCD, 480TVL, 0,001Lux/F1,2,С/СSmount, VD/DD, S/N&gt;52dB, EE/AI, AGC, BLC, DC12V,107x55x51 мм</t>
  </si>
  <si>
    <t>SK-2020XC</t>
  </si>
  <si>
    <t>SK-2020</t>
  </si>
  <si>
    <t>KPC-230HL1/3.6</t>
  </si>
  <si>
    <t>TC-103</t>
  </si>
  <si>
    <t>TRC</t>
  </si>
  <si>
    <t>CNB-GP605</t>
  </si>
  <si>
    <t>Аналог CNB-GP600, отличие - двойное питание DC12V/AC24V</t>
  </si>
  <si>
    <t>DD-205G</t>
  </si>
  <si>
    <t>Аналог KPC-190SB, f=3.6mm, герм, D=19 mm,L=60 mm, кронштейн</t>
  </si>
  <si>
    <t>Аналог KPC-190SB, 420TVL, 0.003Lux, f=3.6mm,герм, D=19 mm,L=60 mm, кронштейн</t>
  </si>
  <si>
    <t>1/3" SONY CCD, 400TVL,  0,003Lux(F1.2),f=3,6mm,  DC12V,D=23 mm,L=49 mm,метал.корпус, герметич., кронштейн.</t>
  </si>
  <si>
    <t>KPC-550DMF</t>
  </si>
  <si>
    <t>ES- 40</t>
  </si>
  <si>
    <t>радиус действия до 12 м</t>
  </si>
  <si>
    <t>ES-60</t>
  </si>
  <si>
    <t>радиус действия  4 м, потолочная</t>
  </si>
  <si>
    <t xml:space="preserve">                                                                    ПРОЖЕКТОРА</t>
  </si>
  <si>
    <t>150 Вт</t>
  </si>
  <si>
    <t xml:space="preserve">регулятор  времени ( от 6 сек до 20 мин),регулятор освещения,                                                                                                                                     </t>
  </si>
  <si>
    <t>500 ВТ</t>
  </si>
  <si>
    <t xml:space="preserve">                                                                                             ИК-БАРЬЕРЫ</t>
  </si>
  <si>
    <t>LK-5HR</t>
  </si>
  <si>
    <t>GARRISON</t>
  </si>
  <si>
    <t>ИК-прд/прм в одном корпусе,DC 11-20В,NC/NO 1A/24В,дальн-5м</t>
  </si>
  <si>
    <t>LK-10H</t>
  </si>
  <si>
    <t>ИК-прд/прм комплект,DC 11-20В,NC/NO 1A/24В,дальн-10м,наклад.</t>
  </si>
  <si>
    <t>LK-10HD</t>
  </si>
  <si>
    <t>ИК-прд/прм комплект,DC 11-20В,NC/NO 1A/24В,дальн-10м,врезной</t>
  </si>
  <si>
    <t>LK-40HD</t>
  </si>
  <si>
    <t>ИК-прд/прм комплект,DC 11-20В,NC/NO 1A/24В,дальн-40м</t>
  </si>
  <si>
    <t>LK-80HD</t>
  </si>
  <si>
    <t>ИК-прд/прм комплект,DC 11-20В,NC/NO 1A/24В,дальн-80м</t>
  </si>
  <si>
    <t>LK-200H</t>
  </si>
  <si>
    <t>ИК-прд/прм комплект,DC 11-20В,NC/NO 1A/24В,дальн-200м</t>
  </si>
  <si>
    <t xml:space="preserve">                                                                                     СИРЕНЫ</t>
  </si>
  <si>
    <t>Черн.большая</t>
  </si>
  <si>
    <t>около   105 dB</t>
  </si>
  <si>
    <t>Черн.маленьк.</t>
  </si>
  <si>
    <t>Черн.квадрат.</t>
  </si>
  <si>
    <t>Тайвань</t>
  </si>
  <si>
    <t>оповещатель свето-звуковой  внутренний со светомаяком, 105 dB</t>
  </si>
  <si>
    <t>SPL- 2010</t>
  </si>
  <si>
    <t>наружная со светомаяком, 120 dB, t= -35…60°С, пластиковый корпус</t>
  </si>
  <si>
    <t>SPLZ- 1011</t>
  </si>
  <si>
    <t>наружная со светомаяком, 120 dB, t= -35…60°С, с встроенным аккум. 1,2Ач, пластик.</t>
  </si>
  <si>
    <t>SР-500</t>
  </si>
  <si>
    <t>наружная со светомаяком, 120 dB, t= -35…60°С, овальный пластиковый корпус</t>
  </si>
  <si>
    <t>наружная со светомаяком, 121 dB, динамическая, t= -35…60°С, место п/ак. 1,2Ач, пластик</t>
  </si>
  <si>
    <t>оповещатель звуковой  внутренний , 120 dB</t>
  </si>
  <si>
    <t>SPW-210</t>
  </si>
  <si>
    <t>M21R</t>
  </si>
  <si>
    <t>оповещатель звуковой  внутренний , 109 dB</t>
  </si>
  <si>
    <t>оповещатель звуковой  внутренний , 112 dB</t>
  </si>
  <si>
    <t xml:space="preserve"> SR-105-U </t>
  </si>
  <si>
    <t>ОПОК 4-1</t>
  </si>
  <si>
    <t>оповещатель свето-звуковой, 100 дБ</t>
  </si>
  <si>
    <t>Гном</t>
  </si>
  <si>
    <t>наружная со светомаяком</t>
  </si>
  <si>
    <t>Тревожные кнопки</t>
  </si>
  <si>
    <t>КИО-1</t>
  </si>
  <si>
    <t>узкая</t>
  </si>
  <si>
    <t>ИРТС</t>
  </si>
  <si>
    <t>широкая</t>
  </si>
  <si>
    <t xml:space="preserve">                                                            </t>
  </si>
  <si>
    <t xml:space="preserve"> АККУМУЛЯТОРЫ И ТРАНСФОРМАТОРЫ</t>
  </si>
  <si>
    <t>Корея</t>
  </si>
  <si>
    <t>аккумулятор 12В/1,3 А</t>
  </si>
  <si>
    <t>TP 12-4</t>
  </si>
  <si>
    <t>Термокожух для бескорпусных в/камер C-MOUNT и SK-1002AI, подогрев, кронштейн, козырек,  внеш. размер 60х82х170 мм; внут. размер 44х44х100 мм, DC12V</t>
  </si>
  <si>
    <t>Термокожух для бескорпусных в/камер C-MOUNT и SK-1002AI, подогрев, кронштейн, козырек,размер 60х82х260 мм; внут. размер 44х44х180 мм, DC12V</t>
  </si>
  <si>
    <t>10" 800л.селект 4в/к, НЧ вх/вых, двухсторон аудиосвязь, разъем СГ-5</t>
  </si>
  <si>
    <t>TOM-124</t>
  </si>
  <si>
    <t>12" 800л.селект 4в/к, НЧ вх/вых, двухсторон аудиосвязь, разъем MND-6pin</t>
  </si>
  <si>
    <t>TOM-124Q</t>
  </si>
  <si>
    <t>12" 800л.встроен.квадратор реальн врем, НЧ вх/вых, двухстор. ауд.связь, раз. MND-6pin</t>
  </si>
  <si>
    <t>KMB-600M</t>
  </si>
  <si>
    <t>ЦВЕТНЫЕ И TFT</t>
  </si>
  <si>
    <t>CVM-1574FP</t>
  </si>
  <si>
    <t>HAC-300</t>
  </si>
  <si>
    <t>1/3" SONY CCD, 400TVL, 0,003Lux, VD/DD, BLC, DC12V, 47x45x102mm ,C/CS-mount</t>
  </si>
  <si>
    <t>STS-PIR100</t>
  </si>
  <si>
    <t>STS-PIR200</t>
  </si>
  <si>
    <t>ESD-100/C-4</t>
  </si>
  <si>
    <t>STS-PIR200EX</t>
  </si>
  <si>
    <t>CNB-GP730</t>
  </si>
  <si>
    <t>CNB-GP730X</t>
  </si>
  <si>
    <t>1/3" LG CCD, 420TVL, 0,1Lux, CS-mount крепеж, DC12V, 32x32mm, БЕЗ ОБЪЕКТИВА.</t>
  </si>
  <si>
    <t>1/3" SONY CCD, 600TVL, 0,05Lux, f=3,6mm,DC12V, 38x38mm (с объективом 3,6 в комплекте)</t>
  </si>
  <si>
    <t>CNB-G1810PF</t>
  </si>
  <si>
    <t>CNB-GP600</t>
  </si>
  <si>
    <t>HAC-550 Exel</t>
  </si>
  <si>
    <t>HVM-300C</t>
  </si>
  <si>
    <t>Блок памяти цветной, на 60 кадров для HAC-300</t>
  </si>
  <si>
    <t>Gardi A-11</t>
  </si>
  <si>
    <t>Gardi A-12</t>
  </si>
  <si>
    <r>
      <t xml:space="preserve">Блок памяти для </t>
    </r>
    <r>
      <rPr>
        <b/>
        <sz val="8"/>
        <color indexed="8"/>
        <rFont val="Arial Cyr"/>
        <family val="0"/>
      </rPr>
      <t>DPV-4HP</t>
    </r>
    <r>
      <rPr>
        <sz val="8"/>
        <color indexed="8"/>
        <rFont val="Arial CYR"/>
        <family val="2"/>
      </rPr>
      <t xml:space="preserve"> на 64 кадра, дата, время</t>
    </r>
  </si>
  <si>
    <t>VM-64Р</t>
  </si>
  <si>
    <t>- 5-</t>
  </si>
  <si>
    <t>1/3" SONY CCD, 600TVL, 0,02Lux/F1,2,С/СSmount, VD/DD, S/N&gt;52dB, EE/AI, AGC, BLC, DC12V, 107x55x51 мм</t>
  </si>
  <si>
    <t>KPC-400H5</t>
  </si>
  <si>
    <t>KPC-400HA5</t>
  </si>
  <si>
    <t>KPC-400H6</t>
  </si>
  <si>
    <t>KPC-190SB</t>
  </si>
  <si>
    <t>KPC-190SW/3.6</t>
  </si>
  <si>
    <t>CNB-G1310P</t>
  </si>
  <si>
    <t xml:space="preserve">1/3" SONY Super HAD CCD, 550TVL, 0,5Lux, VD/DD, AWB, AGC, BLC, DC12V </t>
  </si>
  <si>
    <t>CNB-G1310PF</t>
  </si>
  <si>
    <t>3.5. ОБЪЕКТИВЫ</t>
  </si>
  <si>
    <t>STS-BL-4-9</t>
  </si>
  <si>
    <t>1/3'', варифокал f=4-9 mm, F1,6, ручная диафрагма, М12</t>
  </si>
  <si>
    <t>STS-BL-6-22</t>
  </si>
  <si>
    <t>1/3'', варифокал f=6-22 mm, F1,6, ручная диафрагма, М12</t>
  </si>
  <si>
    <t>STS-M-04</t>
  </si>
  <si>
    <r>
      <t>Домофонный комплект</t>
    </r>
    <r>
      <rPr>
        <b/>
        <sz val="8"/>
        <color indexed="8"/>
        <rFont val="Arial Cyr"/>
        <family val="0"/>
      </rPr>
      <t>: МОНИТОР +  ВЫЗЫВНАЯ ПАНЕЛЬ + 10м соединительного кабеля                                                                       - монитор 4-х проводн., подключение 3 монитора и блока памяти на 64 кадра                           - антивандал. накладная "башня"</t>
    </r>
  </si>
  <si>
    <t>DVM-64/A</t>
  </si>
  <si>
    <t>Блок памяти для Gardi Aria на 64 кадра</t>
  </si>
  <si>
    <t>DVM-64/S</t>
  </si>
  <si>
    <t>1/3" SONY CCD, 600TVL, 0,001Lux/F1,2,С/СSmount, VD/DD, S/N&gt;52dB, EE/AI, AGC, BLC, DC12V, 107x55x51 мм</t>
  </si>
  <si>
    <t>1/3" SONY CCD, 570TVL, 0,1Lux, VD/DD, BLC, DC12V, 47x45x102mm ,C/CS-mount</t>
  </si>
  <si>
    <t>1/3" SONY CCD, 420TVL, 0,1Lux, VD/DD, BLC, DC12V, 48x40x80mm,AGC,C/CS-mount</t>
  </si>
  <si>
    <t>1/3" SONY CCD, 420TVL, 0,1Lux, VD/DD, BLC, DC12V, 48x40x60mm,AGC,C/CS-mount</t>
  </si>
  <si>
    <t>TG2Z3514FCS</t>
  </si>
  <si>
    <t>TG4Z2813FCS</t>
  </si>
  <si>
    <t>1/3" SONY CCD, 400TVL, 0,05Lux, f=3.7 mm, полн.,31х31х24mm, + аудиокан. (микроф),метал.корпус.</t>
  </si>
  <si>
    <t>1/3" SONY CCD, 420TVL, 0.1Lux, f=3.6mm, 30x30x26mm, метал.корпус,аудиоканал(микрофон)</t>
  </si>
  <si>
    <t>1/3" SONY Super HAD CCD, 550TVL,  0,5Lux,f=4.0-9.0mm AI, AWB, AGC, BLC, DC12V</t>
  </si>
  <si>
    <t>SK-1004H6</t>
  </si>
  <si>
    <r>
      <t xml:space="preserve">Термокожух для Б/К камер 32х32 мм, подогрев, грозозащита, </t>
    </r>
    <r>
      <rPr>
        <b/>
        <sz val="8"/>
        <color indexed="8"/>
        <rFont val="Arial"/>
        <family val="2"/>
      </rPr>
      <t>встроенный передатчик по витой паре( до 1500м)</t>
    </r>
    <r>
      <rPr>
        <sz val="8"/>
        <color indexed="8"/>
        <rFont val="Arial"/>
        <family val="2"/>
      </rPr>
      <t>, кронштейн, козырёк, IP=66, DC12V.</t>
    </r>
  </si>
  <si>
    <t>HA-201 XL</t>
  </si>
  <si>
    <t>SK-1004XC/3,6</t>
  </si>
  <si>
    <r>
      <t>1/3" SONY Super HAD CCD, 550TVL,  0,3Lux(цвет)/0,05Lux(ч/б),f=3.8-9.5mm AI,</t>
    </r>
    <r>
      <rPr>
        <b/>
        <sz val="8"/>
        <rFont val="Arial"/>
        <family val="2"/>
      </rPr>
      <t xml:space="preserve"> Day&amp;Night</t>
    </r>
    <r>
      <rPr>
        <sz val="8"/>
        <rFont val="Arial"/>
        <family val="2"/>
      </rPr>
      <t xml:space="preserve"> (ИК-фильтр механ.), AWC, AGC On/Off, BLC On/Off, Flickerless On/Off, Service Video Out, подгрев,  </t>
    </r>
    <r>
      <rPr>
        <b/>
        <sz val="8"/>
        <rFont val="Arial"/>
        <family val="2"/>
      </rPr>
      <t>t=-50…+50град</t>
    </r>
    <r>
      <rPr>
        <sz val="8"/>
        <rFont val="Arial"/>
        <family val="2"/>
      </rPr>
      <t>, 3 оси поворота, DC12V, d=100мм, АНТИВАНДАЛЬНАЯ КУПОЛЬНАЯ.</t>
    </r>
  </si>
  <si>
    <t>STS-C104H5</t>
  </si>
  <si>
    <t>Купол пластик D=100мм для б/к камер  38х38мм (серый)</t>
  </si>
  <si>
    <t>Аналог KPC-190SB, 0.003Lux, f=3.7mm, PH усеченный конус</t>
  </si>
  <si>
    <t>1/3'', монофокал f=8mm, F1,4, ручная диафрагма, CS-mount</t>
  </si>
  <si>
    <t>STS-M-12</t>
  </si>
  <si>
    <t>1/3'', монофокал f=12mm, F1,4, ручная диафрагма, CS-mount</t>
  </si>
  <si>
    <t>STS-M-16</t>
  </si>
  <si>
    <t>1/3'', монофокал f=16mm, F1,4, ручная диафрагма, CS-mount</t>
  </si>
  <si>
    <t>STS-M-2,8-12</t>
  </si>
  <si>
    <t>1/3'', варифокал f=2,8-12 mm, F1,4, ручная диафрагма,CS-mount</t>
  </si>
  <si>
    <t>SKV-358M</t>
  </si>
  <si>
    <t>1/3", варифокал f=3.5-8.0mm, F1.4, ручная диафрагма, CS-mount</t>
  </si>
  <si>
    <t>1/3" SONY CCD, 560TVL,  0,06Lux,f=3,5-8mm,DC12V,  IP66, d=83mm, l=72mm,  подогрев 3Вт, t=-46...+50°C, козырек, кронштейн.</t>
  </si>
  <si>
    <t>9" 1000 л., АС 220В, 1 вход/выход BNC</t>
  </si>
  <si>
    <t>HM-2223</t>
  </si>
  <si>
    <t>12" 1000 л., АС 220В, 1 вход/выход BNC</t>
  </si>
  <si>
    <t>HM-1423</t>
  </si>
  <si>
    <t>14" 1000 л., АС 220В, 1 вход/выход BNC</t>
  </si>
  <si>
    <t>HM-1723C</t>
  </si>
  <si>
    <t xml:space="preserve">1/3" SONY CCD, 420TVL,  0,04Lux, f=4,3/6,0/8,0mm, DC12V,d=57mm, l=110mm, козырек, кронштейн. </t>
  </si>
  <si>
    <t>TCS-5GS</t>
  </si>
  <si>
    <t>цены уточняйте на момент покупки!</t>
  </si>
  <si>
    <t>Цифр. 2-х пров.аудиодомоф. на 256 аб-ов,вандал. сенсорн. пульт, цифр. дисплей, индив.код, реле упр.замком, t=-35..+50C(копмлект:панель, питающ.трансформатор, блок эл-ки)</t>
  </si>
  <si>
    <t>Цифр. 2-х пров.аудиодомоф. на 254 аб-та,вандал. сенсорн. пульт, цифр. Дисплей подсв. кнопок индив.код, реле упр.замком, встр.ТМ, t=-35..+50C(копмлект:панель, БП, блок эл-ки)</t>
  </si>
  <si>
    <t>Цифр. 2-пров.аудиодомф. на 255 абон-ов,вандал. кнопоч. пульт, цифр. дисплей, инд.код,встр.ТМ</t>
  </si>
  <si>
    <t>1.2. ПЕРЕГОВОРНЫЕ УСТРОЙСТВА ГРОМКОЙ СВЯЗИ</t>
  </si>
  <si>
    <t>Центр. пульт 2х пров. на 1 абон., 12 В, 36 Ом/0,65 мм</t>
  </si>
  <si>
    <t>Комп. дупл. гром. связи "клиент-кассир" с вынес. микроф.,4-х пров.,12В, автомат. работа, антиванд.внеш. панель("Топаз"), без БП</t>
  </si>
  <si>
    <t>Комп. дупл. гром. связи "клиент-кассир" с микрофоном на пульте, 4-х пров.,12В, автомат. работа, антиванд. внеш. панель("Глория"), БП в комплекте</t>
  </si>
  <si>
    <t>Комп. дупл. гром. связи "клиент-кассир" с микрофоном на пульте, 4-х пров.,12В, автомат. работа, антиванд. внеш. панель("Топаз"), БП в комплекте</t>
  </si>
  <si>
    <t>Настольно/настенный пульт сзязи по эл. сети 220В/50Гц (ЧМ по фазе),  2 кан.</t>
  </si>
  <si>
    <t>1/3" SONY CCD, 400TVL, 0,1Lux (F1.2),f=3,6mm, DC12V, 32х32х27mm</t>
  </si>
  <si>
    <t>1/3" SONY CCD, 400TVL, 0,1Lux (F1.2), f=2,96/6,0/8,0/12,0mm,DC12V, 32х32х27mm</t>
  </si>
  <si>
    <t>1/3" SONY CCD, 400TVL, 0,1Lux (F1.2), f=2,45/16,0mm, DC12V, 32х32х27mm</t>
  </si>
  <si>
    <t>1/3" SONY CCD, 400TVL, 0,1Lux (F1.2),f=3,7mm, плоский, DC12V, 32х32х14,5mm</t>
  </si>
  <si>
    <t>1/3" SONY CCD, 400TVL, 0,1Lux (F1.2), f=3,7mm, усеченный, DC12V, 32х32х18mm</t>
  </si>
  <si>
    <t>1/3" SONY CCD, 400TVL, 0,1Lux (F1.2), f=3,7mm, полный, DC12V, 32х32х19mm</t>
  </si>
  <si>
    <t>1/3" SONY CCD, 400TVL, 0,003Lux (F1.2),f=3,6mm, DC12V, 32х32х27mm</t>
  </si>
  <si>
    <t>1/3" SONY CCD, 400TVL, 0,003Lux, f=3,7mm, полный,DC12V, 32х32х19mm</t>
  </si>
  <si>
    <t>1/3" SONY CCD, 570TVL, 0,1Lux(F1.2), f=3,7mm, полный,DC12V, 38х37,5х27mm</t>
  </si>
  <si>
    <t>1/3" SONY CCD, 570TVL, 0,003Lux (F1.2), f=3,6/6mm,DC12V, 38х37,5х27mm</t>
  </si>
  <si>
    <t>STS-104H</t>
  </si>
  <si>
    <t xml:space="preserve">Цветная накладная на 4 абонента </t>
  </si>
  <si>
    <t>2-х пров.трубка аудиодомофона абонентская, кнопка открывания замка, 220В</t>
  </si>
  <si>
    <t>Накладная "башня", козырек, клин-кронштейн для разворота на 30 град.</t>
  </si>
  <si>
    <t>SV4T</t>
  </si>
  <si>
    <t>1/3" SONY CCD, 570TVL, 0,003Lux (F1.2),f=4,6mm, полный, DC12V, 38х37,5х27mm</t>
  </si>
  <si>
    <t>Накладная "башня", козырек, клин-кронштейн, считыватель ТосhMemory</t>
  </si>
  <si>
    <t>Топаз</t>
  </si>
  <si>
    <t>ЦВЕТНЫЕ</t>
  </si>
  <si>
    <t>Gardi VC-12</t>
  </si>
  <si>
    <t>1/3" SONY CCD, 520TVL,1.0Lux,  f=3,6mm,  DC12V, D=23mm, герметичный корпус, кронштейн.</t>
  </si>
  <si>
    <t>1/3" SONY CCD, 420TVL, 0,1Lux, f=4,3mm, полный, DC12V, D=19 mm, метал., кронштейн</t>
  </si>
  <si>
    <t>TD-110</t>
  </si>
  <si>
    <t>SM-2</t>
  </si>
  <si>
    <t>LD-95</t>
  </si>
  <si>
    <t>SD-3001</t>
  </si>
  <si>
    <t>SPW-100</t>
  </si>
  <si>
    <t>V-03</t>
  </si>
  <si>
    <t>1/3", варифокал f=3-8mm,автодиафрагма, Video Drive, F1.4,  CS-mount</t>
  </si>
  <si>
    <t>Выносной модуль для переговоров с клиентом, 1Вт, кабель 1.5 м.</t>
  </si>
  <si>
    <t>КП-01</t>
  </si>
  <si>
    <t>ВП02</t>
  </si>
  <si>
    <t>1/3" Sharp CCD, 420TVL,  1Lux, f=3.6mm,DC12V, 32x32mm</t>
  </si>
  <si>
    <t>KPC-230HL1/2,97</t>
  </si>
  <si>
    <t>KPC-230HL1/6/8/12</t>
  </si>
  <si>
    <t>CNB-V3710P</t>
  </si>
  <si>
    <t>CNB-V1310P</t>
  </si>
  <si>
    <t>CNB-V3310PVD</t>
  </si>
  <si>
    <t>CNB-V1310PVF</t>
  </si>
  <si>
    <t>CNB-V1315PVF</t>
  </si>
  <si>
    <t>CNB-B2310PVF</t>
  </si>
  <si>
    <t>1/3" LG CCD, 420TVL, 0,1Lux, f=3,6mm, DC12V, d=110mm, h=70mm</t>
  </si>
  <si>
    <t>1/3" SONY CCD, 400TVL, 0,05Lux,  f=3,6mm,DC12V, d=86,5mm, h=68mm</t>
  </si>
  <si>
    <t>1/3" SONY CCD, 420TVL, 0,05Lux, f=3,6mm,  DC12V, d=80mm,настен.кронштейн.</t>
  </si>
  <si>
    <t>1/3" SONY CCD, 420TVL, 0,05Lux,f=3.6/6,0mm,  DC12V, d=108mm, h=80mm</t>
  </si>
  <si>
    <t>Gardi A-13</t>
  </si>
  <si>
    <t>DP-201R</t>
  </si>
  <si>
    <t>УКРАИНА</t>
  </si>
  <si>
    <t>Блок памяти для DPS-24B на 32 кадра</t>
  </si>
  <si>
    <t>DPV-4HP</t>
  </si>
  <si>
    <t>COMMAX</t>
  </si>
  <si>
    <t>HDP-201</t>
  </si>
  <si>
    <t>HDP-300</t>
  </si>
  <si>
    <t>-2-</t>
  </si>
  <si>
    <t>CD-2000</t>
  </si>
  <si>
    <t>RAINMANN</t>
  </si>
  <si>
    <t>Gardi VC-12/S</t>
  </si>
  <si>
    <t>AO-3000 TM</t>
  </si>
  <si>
    <t>LASKOMEX</t>
  </si>
  <si>
    <t>CD-2255</t>
  </si>
  <si>
    <t>CD-2255V</t>
  </si>
  <si>
    <t>Аналог CD-2255 со встр.видеокамерой</t>
  </si>
  <si>
    <t>LM-8S</t>
  </si>
  <si>
    <t>Цифр. абонент. устр-во к CD-2000, 2-проводное подкл-ние, до 255 абон., кнопка откр замка</t>
  </si>
  <si>
    <t>CM-201</t>
  </si>
  <si>
    <t>Gardi VC-21</t>
  </si>
  <si>
    <t xml:space="preserve">Цветная накладная на 2 абонента </t>
  </si>
  <si>
    <t>Gardi VC-41</t>
  </si>
  <si>
    <r>
      <t>1/3" SONY Super HAD CCD, 550TVL, 0,3Lux(цвет)/0,05Lux(ч/б), f=3.8-9.5mm AI,</t>
    </r>
    <r>
      <rPr>
        <b/>
        <sz val="8"/>
        <rFont val="Arial"/>
        <family val="2"/>
      </rPr>
      <t xml:space="preserve"> Day&amp;Night</t>
    </r>
    <r>
      <rPr>
        <sz val="8"/>
        <rFont val="Arial"/>
        <family val="2"/>
      </rPr>
      <t xml:space="preserve"> (ИК-фильтр механ.), AWC, AGC On/Off, BLC On/Off, Flickerless On/Off, Service Video Out, подгрев,  </t>
    </r>
    <r>
      <rPr>
        <b/>
        <sz val="8"/>
        <rFont val="Arial"/>
        <family val="2"/>
      </rPr>
      <t>t=-50…+50град</t>
    </r>
    <r>
      <rPr>
        <sz val="8"/>
        <rFont val="Arial"/>
        <family val="2"/>
      </rPr>
      <t>, 3 оси поворота, DC12V/АС24V, d=100мм, АНТИВАНДАЛЬНАЯ КУПОЛЬНАЯ.</t>
    </r>
  </si>
  <si>
    <r>
      <t xml:space="preserve">1/3" SONY Super HAD CCD,550 ТВЛ, 0.5 Лк (цвет), f=3.8~9.5mm,  AI,Day&amp;Night (ИК-фильтр механ.), </t>
    </r>
    <r>
      <rPr>
        <b/>
        <sz val="8"/>
        <rFont val="Arial"/>
        <family val="2"/>
      </rPr>
      <t>ИК-подсветка</t>
    </r>
    <r>
      <rPr>
        <sz val="8"/>
        <rFont val="Arial"/>
        <family val="2"/>
      </rPr>
      <t xml:space="preserve"> (18 СД, 850 нм, 30 град., 20 м),  IP65,  DC12В/600мА,  Ø65мм. </t>
    </r>
  </si>
  <si>
    <t>DPV-4PF2</t>
  </si>
  <si>
    <t>VM-64Н</t>
  </si>
  <si>
    <t xml:space="preserve">Монитор 4-х проводн., подключение 2 камер, 2 мониторов. Встроеный энергонезависимый блок памяти на 64 кадра. Доп. функции. Графическое русифицированное  меню  </t>
  </si>
  <si>
    <t>EVC-CS1004/3,6</t>
  </si>
  <si>
    <t>1/3" SONY CCD,420TVL, 0,3Lux,f=3,6mm,DC12V,IP-67,  t=-20…+60°С, козырек, кронштейн.</t>
  </si>
  <si>
    <t>1/3" SONY CCD,420TVL, 0,3Lux,f=2,96/6/8/mm,DC12V,IP-67,  t=-20…+60°С, козырек, кронштейн.</t>
  </si>
  <si>
    <t xml:space="preserve">EVC-CS1006XVF </t>
  </si>
  <si>
    <t>1/3” SONY ExView CCD, 480TVL, 0,05Lux,  f=4-9mm(вариофокал),DC12V, IP-67, t=-20…+60°С, козырек, кронштейн.</t>
  </si>
  <si>
    <t>1/3", варифокал f=2,8-12mm, автодиафрагма, Video Drive, F1.4, CS-mount</t>
  </si>
  <si>
    <t>1/3", варифокал f=2,8-12mm, автодиафрагма, Direct-Drive, F1.4, CS-mount</t>
  </si>
  <si>
    <t>1/3", варифокал f=2,8-12mm, автодиафрагма, Direct-Drive, F1.4, адаптация под ИК диапазон, CS-mount</t>
  </si>
  <si>
    <t>Gardi DPS-24B Digital</t>
  </si>
  <si>
    <t>плата 16 зон (расш. до 64), 8 объектов, 32 группы,16 вых. (расш. до 64), БП 3А, RS-232, телеф. коммун., до 8 ЖКИ и 64 расш., корпус с трансф. 50Вт, место под аккум. 17Ач, прогр. Обеспечение + клавиатура ЖКИ INTEGRA-KLCDS-GR</t>
  </si>
  <si>
    <t>INTEGRA-24</t>
  </si>
  <si>
    <t>комплект INTEGRA-24 с ЖКИ клавиатурой INT-KLCDS-GR и корпусом AWO-005, 4 зоны (расш. до 24), 4 группы, 4 вых. (расш. до 20), БП 1,7А, RS-232, телеф. коммуникатор, програм. обесп.</t>
  </si>
  <si>
    <t>INTEGRA-32</t>
  </si>
  <si>
    <t>комплект INTEGRA-32 с ЖКИ клавиатурой INT-KLCDS-GR и корпусом AWO-205, 8 зон (расш. до 32), 16 групп, 8 вых. (расш. до 32), БП 1,7А, RS-232, телеф. коммуникатор, програм. обесп.</t>
  </si>
  <si>
    <t>INTEGRA-64</t>
  </si>
  <si>
    <t>комплект INTEGRA-64 с ЖКИ клавиатурой INT-KLCDS-GR и корпусом AWO-256, 16 зон (расш. до 64), 32 группы, 16 вых. (расш. до 64), БП 3 А, RS-232, телеф. коммуникатор, програм. обесп.</t>
  </si>
  <si>
    <t>INTEGRA-128</t>
  </si>
  <si>
    <t>комплект INTEGRA-128 с ЖКИ клав-рой INT-KLCDS-GR и корпусом AWO-256, 16 зон (расш. до 128), 32 группы, 16 вых. (расш. до 128), БП 3 А, RS-232, телеф. коммун., програм. обесп.</t>
  </si>
  <si>
    <t>*</t>
  </si>
  <si>
    <r>
      <t xml:space="preserve">доплата к цене комплекта за замену клавиатуры на </t>
    </r>
    <r>
      <rPr>
        <b/>
        <i/>
        <sz val="10"/>
        <color indexed="8"/>
        <rFont val="Arial Narrow"/>
        <family val="2"/>
      </rPr>
      <t xml:space="preserve">INT-KLCD-GR, INT-KLCDK-GR, INT-KLCDL-GR  </t>
    </r>
  </si>
  <si>
    <t>**</t>
  </si>
  <si>
    <r>
      <t xml:space="preserve">доплата к цене комплекта за замену клавиатуры на </t>
    </r>
    <r>
      <rPr>
        <b/>
        <i/>
        <sz val="10"/>
        <color indexed="8"/>
        <rFont val="Arial Narrow"/>
        <family val="2"/>
      </rPr>
      <t>INT-KLCD-BL, INT-KLCDL-BL, INT-KLCDS-BL</t>
    </r>
    <r>
      <rPr>
        <i/>
        <sz val="10"/>
        <color indexed="8"/>
        <rFont val="Arial Narrow"/>
        <family val="2"/>
      </rPr>
      <t xml:space="preserve"> </t>
    </r>
  </si>
  <si>
    <t>СА-64 P</t>
  </si>
  <si>
    <t>плата 16 зон, 8 объектов, 32 группы,16 вых., БП 3А, RS-232, телеф. коммун.</t>
  </si>
  <si>
    <t>INTEGRA-24 P</t>
  </si>
  <si>
    <t>плата 4 зоны, 4 группы, 4 вых., БП 1,7А, RS-232, телефонный коммун., програм. обеспеч.</t>
  </si>
  <si>
    <t>INTEGRA-32 P</t>
  </si>
  <si>
    <t>плата 8 зон, 16 групп, 8 вых., БП 1,7А, RS-232, телефонный коммун., програм. обеспеч.</t>
  </si>
  <si>
    <t>INTEGRA-64 P</t>
  </si>
  <si>
    <t>плата 16 зон, 32 группы, 16 выходов, БП 3А, RS-232, телефонный коммун., програм. обесп.</t>
  </si>
  <si>
    <t>INTEGRA-128 P</t>
  </si>
  <si>
    <t>плата 16 зон, 32 группы, 16 вых., БП 3А, RS-232, телефонный коммун., програм. обеспеч.</t>
  </si>
  <si>
    <t>INT-KLCD-GR</t>
  </si>
  <si>
    <r>
      <t xml:space="preserve">клавиатура ЖКИ для ППК </t>
    </r>
    <r>
      <rPr>
        <b/>
        <sz val="10"/>
        <color indexed="8"/>
        <rFont val="Arial Narrow"/>
        <family val="2"/>
      </rPr>
      <t>INTEGRA</t>
    </r>
    <r>
      <rPr>
        <sz val="10"/>
        <color indexed="8"/>
        <rFont val="Arial Narrow"/>
        <family val="2"/>
      </rPr>
      <t xml:space="preserve"> и </t>
    </r>
    <r>
      <rPr>
        <b/>
        <sz val="10"/>
        <color indexed="8"/>
        <rFont val="Arial Narrow"/>
        <family val="2"/>
      </rPr>
      <t>СА-64</t>
    </r>
    <r>
      <rPr>
        <sz val="10"/>
        <color indexed="8"/>
        <rFont val="Arial Narrow"/>
        <family val="2"/>
      </rPr>
      <t>, 2х16 знаков, 2 доп. зоны, порт RS-232</t>
    </r>
  </si>
  <si>
    <t>INT-KLCD-BL</t>
  </si>
  <si>
    <r>
      <t xml:space="preserve">кл-ра ЖКИ для ППК </t>
    </r>
    <r>
      <rPr>
        <b/>
        <sz val="10"/>
        <color indexed="8"/>
        <rFont val="Arial Narrow"/>
        <family val="2"/>
      </rPr>
      <t>INTEGRA</t>
    </r>
    <r>
      <rPr>
        <sz val="10"/>
        <color indexed="8"/>
        <rFont val="Arial Narrow"/>
        <family val="2"/>
      </rPr>
      <t xml:space="preserve"> и </t>
    </r>
    <r>
      <rPr>
        <b/>
        <sz val="10"/>
        <color indexed="8"/>
        <rFont val="Arial Narrow"/>
        <family val="2"/>
      </rPr>
      <t>СА-64</t>
    </r>
    <r>
      <rPr>
        <sz val="10"/>
        <color indexed="8"/>
        <rFont val="Arial Narrow"/>
        <family val="2"/>
      </rPr>
      <t>, голубая подсв. 2х16 знаков, 2 доп.зоны, порт RS-232</t>
    </r>
  </si>
  <si>
    <t>INT-KLCDK-GR</t>
  </si>
  <si>
    <t>INT-KLCDL-GR</t>
  </si>
  <si>
    <t>INT-KLCDL-BL</t>
  </si>
  <si>
    <t>INT-KLCDS-GR</t>
  </si>
  <si>
    <t>INT-KLCDS-BL</t>
  </si>
  <si>
    <t>INT-KLCDR-GR</t>
  </si>
  <si>
    <r>
      <t xml:space="preserve">кл-ра ЖКИ для </t>
    </r>
    <r>
      <rPr>
        <b/>
        <sz val="10"/>
        <color indexed="8"/>
        <rFont val="Arial Narrow"/>
        <family val="2"/>
      </rPr>
      <t>INTEGRA</t>
    </r>
    <r>
      <rPr>
        <sz val="10"/>
        <color indexed="8"/>
        <rFont val="Arial Narrow"/>
        <family val="2"/>
      </rPr>
      <t xml:space="preserve">, 2х16 знаков, 2 доп. зоны, RS-232, считыватель прокс. карт </t>
    </r>
  </si>
  <si>
    <t>INT-KLCDR-BL</t>
  </si>
  <si>
    <r>
      <t xml:space="preserve">кл-ра ЖКИ для </t>
    </r>
    <r>
      <rPr>
        <b/>
        <sz val="10"/>
        <color indexed="8"/>
        <rFont val="Arial Narrow"/>
        <family val="2"/>
      </rPr>
      <t>INTEGRA</t>
    </r>
    <r>
      <rPr>
        <sz val="10"/>
        <color indexed="8"/>
        <rFont val="Arial Narrow"/>
        <family val="2"/>
      </rPr>
      <t>, голуб. подсв., 2х16 знаков, 2 доп. зоны, RS-232, счит. проксим. карт</t>
    </r>
  </si>
  <si>
    <t>INT-S-GR</t>
  </si>
  <si>
    <r>
      <t xml:space="preserve">светодиодная клавиатура для группы для </t>
    </r>
    <r>
      <rPr>
        <b/>
        <sz val="10"/>
        <color indexed="8"/>
        <rFont val="Arial Narrow"/>
        <family val="2"/>
      </rPr>
      <t xml:space="preserve">ППК INTEGRA </t>
    </r>
    <r>
      <rPr>
        <sz val="10"/>
        <color indexed="8"/>
        <rFont val="Arial Narrow"/>
        <family val="2"/>
      </rPr>
      <t>и</t>
    </r>
    <r>
      <rPr>
        <b/>
        <sz val="10"/>
        <color indexed="8"/>
        <rFont val="Arial Narrow"/>
        <family val="2"/>
      </rPr>
      <t xml:space="preserve"> СА-64</t>
    </r>
    <r>
      <rPr>
        <sz val="10"/>
        <color indexed="8"/>
        <rFont val="Arial Narrow"/>
        <family val="2"/>
      </rPr>
      <t>, реле для упр-я замком</t>
    </r>
  </si>
  <si>
    <t>INT-SK-GR</t>
  </si>
  <si>
    <t xml:space="preserve">INT-SCR-BL </t>
  </si>
  <si>
    <r>
      <t xml:space="preserve">герметичная светодиодная клавиатура для группы для </t>
    </r>
    <r>
      <rPr>
        <b/>
        <sz val="10"/>
        <color indexed="8"/>
        <rFont val="Arial Narrow"/>
        <family val="2"/>
      </rPr>
      <t xml:space="preserve">ППК INTEGRA </t>
    </r>
    <r>
      <rPr>
        <sz val="10"/>
        <color indexed="8"/>
        <rFont val="Arial Narrow"/>
        <family val="2"/>
      </rPr>
      <t>и</t>
    </r>
    <r>
      <rPr>
        <b/>
        <sz val="10"/>
        <color indexed="8"/>
        <rFont val="Arial Narrow"/>
        <family val="2"/>
      </rPr>
      <t xml:space="preserve"> СА-64</t>
    </r>
    <r>
      <rPr>
        <sz val="10"/>
        <color indexed="8"/>
        <rFont val="Arial Narrow"/>
        <family val="2"/>
      </rPr>
      <t>, голуб. подсв.</t>
    </r>
  </si>
  <si>
    <t>Системы охранной сигнализации и доступа SATEL</t>
  </si>
  <si>
    <t>CA-64 E</t>
  </si>
  <si>
    <t>модуль расширения на 8 зон</t>
  </si>
  <si>
    <t>CA-64 EPS</t>
  </si>
  <si>
    <t>модуль расширения на 8 зон с блоком питания 2,2А</t>
  </si>
  <si>
    <t>СА-64 ADR</t>
  </si>
  <si>
    <t>модуль расширения на 48 адресных зон (по четырехпроводному шлейфу) с БП 2,2А</t>
  </si>
  <si>
    <r>
      <t xml:space="preserve">CA-64 </t>
    </r>
    <r>
      <rPr>
        <b/>
        <sz val="9"/>
        <color indexed="8"/>
        <rFont val="Arial Narrow"/>
        <family val="2"/>
      </rPr>
      <t>ADR-MOD</t>
    </r>
  </si>
  <si>
    <r>
      <t xml:space="preserve">адресный модуль для любых типов датчиков, подключение к </t>
    </r>
    <r>
      <rPr>
        <b/>
        <sz val="10"/>
        <color indexed="8"/>
        <rFont val="Arial Narrow"/>
        <family val="2"/>
      </rPr>
      <t>СА-64 ADR</t>
    </r>
  </si>
  <si>
    <t>CA-64 O-OC</t>
  </si>
  <si>
    <t>модуль расширения на 8 выходов типа ОС</t>
  </si>
  <si>
    <t>CA-64 O-R</t>
  </si>
  <si>
    <t>модуль расширения на 8 релейных выходов</t>
  </si>
  <si>
    <t>CA-64 O-ROC</t>
  </si>
  <si>
    <t>модуль расширения на 4 выхода типа ОС + 4 релейных выхода</t>
  </si>
  <si>
    <t>CA-64 OPS-OC</t>
  </si>
  <si>
    <t>модуль расширения на 8 выходов типа ОС с блоком питания 2,2А</t>
  </si>
  <si>
    <r>
      <t xml:space="preserve">CA-64 </t>
    </r>
    <r>
      <rPr>
        <b/>
        <sz val="9"/>
        <color indexed="8"/>
        <rFont val="Arial Narrow"/>
        <family val="2"/>
      </rPr>
      <t>OPS-ROC</t>
    </r>
  </si>
  <si>
    <t>модуль расширения на 4 выхода типа ОС + 4 релейных выхода с БП 2,2А</t>
  </si>
  <si>
    <t>CA-64 OPS-R</t>
  </si>
  <si>
    <t>модуль расширения на 8 релейных выходов с блоком питания 2,2А</t>
  </si>
  <si>
    <t>CA-64 PP</t>
  </si>
  <si>
    <t xml:space="preserve">модуль расширения на 8 зон  и 4 выходов типа ОС + 4 рел. вых. с БП 2,2А </t>
  </si>
  <si>
    <t>CA-64 SR</t>
  </si>
  <si>
    <t>контроллер считывателей проксимити карт</t>
  </si>
  <si>
    <t>CZ-EMM</t>
  </si>
  <si>
    <r>
      <t xml:space="preserve">считыватель проксимити карт для </t>
    </r>
    <r>
      <rPr>
        <b/>
        <sz val="10"/>
        <color indexed="8"/>
        <rFont val="Arial Narrow"/>
        <family val="2"/>
      </rPr>
      <t>СА-64 SR</t>
    </r>
  </si>
  <si>
    <t>CZ-EMM-2</t>
  </si>
  <si>
    <r>
      <t xml:space="preserve">считыватель проксимити карт для </t>
    </r>
    <r>
      <rPr>
        <b/>
        <sz val="10"/>
        <color indexed="8"/>
        <rFont val="Arial Narrow"/>
        <family val="2"/>
      </rPr>
      <t>СА-64 SR</t>
    </r>
    <r>
      <rPr>
        <sz val="10"/>
        <color indexed="8"/>
        <rFont val="Arial Narrow"/>
        <family val="2"/>
      </rPr>
      <t>, узкий</t>
    </r>
  </si>
  <si>
    <t>KT-STD-1</t>
  </si>
  <si>
    <t>проксимити карта стандартная</t>
  </si>
  <si>
    <t>CZ-EMM3</t>
  </si>
  <si>
    <r>
      <t xml:space="preserve">считыватель проксимити карт для </t>
    </r>
    <r>
      <rPr>
        <b/>
        <sz val="10"/>
        <color indexed="8"/>
        <rFont val="Arial Narrow"/>
        <family val="2"/>
      </rPr>
      <t>СА-64 SR</t>
    </r>
    <r>
      <rPr>
        <sz val="10"/>
        <color indexed="8"/>
        <rFont val="Arial Narrow"/>
        <family val="2"/>
      </rPr>
      <t xml:space="preserve"> для наружной установки</t>
    </r>
  </si>
  <si>
    <t>CZ-EMM4</t>
  </si>
  <si>
    <t>CA-64 PTSA</t>
  </si>
  <si>
    <t>модуль для индикации светодиодами состояния 64 зон и 32 групп, порт RS-232</t>
  </si>
  <si>
    <t>CA-64 SM</t>
  </si>
  <si>
    <t>модуль записи 16 голосовых сообщений длительностью 15 сек. каждое</t>
  </si>
  <si>
    <t>ETHM-1</t>
  </si>
  <si>
    <r>
      <t xml:space="preserve">ETHERNET модуль для удаленной работы с ППК </t>
    </r>
    <r>
      <rPr>
        <b/>
        <sz val="10"/>
        <color indexed="8"/>
        <rFont val="Arial Narrow"/>
        <family val="2"/>
      </rPr>
      <t>INTEGRA</t>
    </r>
    <r>
      <rPr>
        <sz val="10"/>
        <color indexed="8"/>
        <rFont val="Arial Narrow"/>
        <family val="2"/>
      </rPr>
      <t xml:space="preserve"> и </t>
    </r>
    <r>
      <rPr>
        <b/>
        <sz val="10"/>
        <color indexed="8"/>
        <rFont val="Arial Narrow"/>
        <family val="2"/>
      </rPr>
      <t>СА-64</t>
    </r>
    <r>
      <rPr>
        <sz val="10"/>
        <color indexed="8"/>
        <rFont val="Arial Narrow"/>
        <family val="2"/>
      </rPr>
      <t xml:space="preserve"> по компьютерной сети</t>
    </r>
  </si>
  <si>
    <t>AWO-005</t>
  </si>
  <si>
    <r>
      <t xml:space="preserve">корпус металличекий 255x255x80 для </t>
    </r>
    <r>
      <rPr>
        <b/>
        <sz val="10"/>
        <color indexed="8"/>
        <rFont val="Arial Narrow"/>
        <family val="2"/>
      </rPr>
      <t>СА-4/5/6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>INTEGRA-24</t>
    </r>
    <r>
      <rPr>
        <sz val="10"/>
        <color indexed="8"/>
        <rFont val="Arial Narrow"/>
        <family val="2"/>
      </rPr>
      <t xml:space="preserve">, трансформатор 20 Вт </t>
    </r>
  </si>
  <si>
    <t>AWO-205</t>
  </si>
  <si>
    <r>
      <t xml:space="preserve">корпус металличекий 320x300x90 для </t>
    </r>
    <r>
      <rPr>
        <b/>
        <sz val="10"/>
        <color indexed="8"/>
        <rFont val="Arial Narrow"/>
        <family val="2"/>
      </rPr>
      <t>INTEGRA-32</t>
    </r>
    <r>
      <rPr>
        <sz val="10"/>
        <color indexed="8"/>
        <rFont val="Arial Narrow"/>
        <family val="2"/>
      </rPr>
      <t>,</t>
    </r>
    <r>
      <rPr>
        <b/>
        <sz val="10"/>
        <color indexed="8"/>
        <rFont val="Arial Narrow"/>
        <family val="2"/>
      </rPr>
      <t xml:space="preserve"> СА-10 </t>
    </r>
    <r>
      <rPr>
        <sz val="10"/>
        <color indexed="8"/>
        <rFont val="Arial Narrow"/>
        <family val="2"/>
      </rPr>
      <t xml:space="preserve">и расширителей, транс. 40 Вт </t>
    </r>
  </si>
  <si>
    <t>AWO-256</t>
  </si>
  <si>
    <r>
      <t xml:space="preserve">корпус металличекий 325x400x95 для </t>
    </r>
    <r>
      <rPr>
        <b/>
        <sz val="10"/>
        <color indexed="8"/>
        <rFont val="Arial Narrow"/>
        <family val="2"/>
      </rPr>
      <t>INTEGRA-64/128</t>
    </r>
    <r>
      <rPr>
        <sz val="10"/>
        <color indexed="8"/>
        <rFont val="Arial Narrow"/>
        <family val="2"/>
      </rPr>
      <t>,</t>
    </r>
    <r>
      <rPr>
        <b/>
        <sz val="10"/>
        <color indexed="8"/>
        <rFont val="Arial Narrow"/>
        <family val="2"/>
      </rPr>
      <t xml:space="preserve"> СА-64 </t>
    </r>
    <r>
      <rPr>
        <sz val="10"/>
        <color indexed="8"/>
        <rFont val="Arial Narrow"/>
        <family val="2"/>
      </rPr>
      <t>и расширителей, транс. 50 Вт</t>
    </r>
  </si>
  <si>
    <t>R-1</t>
  </si>
  <si>
    <t>корпус металлический 260х170х40 для 2-х модулей расширения</t>
  </si>
  <si>
    <t>OPU-1 A</t>
  </si>
  <si>
    <r>
      <t xml:space="preserve">корпус пластиковый для </t>
    </r>
    <r>
      <rPr>
        <b/>
        <sz val="10"/>
        <color indexed="8"/>
        <rFont val="Arial Narrow"/>
        <family val="2"/>
      </rPr>
      <t>ACU-100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>СА-64 Е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>СА-64 О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>СА-64 SM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>СА-64 SR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>CA-10 E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>ETHM-1</t>
    </r>
  </si>
  <si>
    <t>OBU-М-LЕD</t>
  </si>
  <si>
    <t xml:space="preserve">корпус для светодиодных клавиатур, металлический  </t>
  </si>
  <si>
    <t>OBU-М-LED-S</t>
  </si>
  <si>
    <r>
      <t xml:space="preserve">корпус для светодиодных клавиатур типа </t>
    </r>
    <r>
      <rPr>
        <b/>
        <sz val="10"/>
        <color indexed="8"/>
        <rFont val="Arial Narrow"/>
        <family val="2"/>
      </rPr>
      <t xml:space="preserve">LED-S </t>
    </r>
    <r>
      <rPr>
        <sz val="10"/>
        <color indexed="8"/>
        <rFont val="Arial Narrow"/>
        <family val="2"/>
      </rPr>
      <t xml:space="preserve">и </t>
    </r>
    <r>
      <rPr>
        <b/>
        <sz val="10"/>
        <color indexed="8"/>
        <rFont val="Arial Narrow"/>
        <family val="2"/>
      </rPr>
      <t xml:space="preserve">LED-M, </t>
    </r>
    <r>
      <rPr>
        <sz val="10"/>
        <color indexed="8"/>
        <rFont val="Arial Narrow"/>
        <family val="2"/>
      </rPr>
      <t xml:space="preserve">металлический  </t>
    </r>
  </si>
  <si>
    <t>OBU-M-LCD</t>
  </si>
  <si>
    <r>
      <t xml:space="preserve">корпус для ЖКИ клавиатур типа </t>
    </r>
    <r>
      <rPr>
        <b/>
        <sz val="10"/>
        <color indexed="8"/>
        <rFont val="Arial Narrow"/>
        <family val="2"/>
      </rPr>
      <t>LCD</t>
    </r>
    <r>
      <rPr>
        <sz val="10"/>
        <color indexed="8"/>
        <rFont val="Arial Narrow"/>
        <family val="2"/>
      </rPr>
      <t xml:space="preserve"> и </t>
    </r>
    <r>
      <rPr>
        <b/>
        <sz val="10"/>
        <color indexed="8"/>
        <rFont val="Arial Narrow"/>
        <family val="2"/>
      </rPr>
      <t>LCD-L</t>
    </r>
    <r>
      <rPr>
        <sz val="10"/>
        <color indexed="8"/>
        <rFont val="Arial Narrow"/>
        <family val="2"/>
      </rPr>
      <t>, металлический</t>
    </r>
  </si>
  <si>
    <t>OBU-М-LCD-S</t>
  </si>
  <si>
    <r>
      <t xml:space="preserve">корпус для ЖКИ клавиатур типа </t>
    </r>
    <r>
      <rPr>
        <b/>
        <sz val="10"/>
        <color indexed="8"/>
        <rFont val="Arial Narrow"/>
        <family val="2"/>
      </rPr>
      <t>LCD-S</t>
    </r>
    <r>
      <rPr>
        <sz val="10"/>
        <color indexed="8"/>
        <rFont val="Arial Narrow"/>
        <family val="2"/>
      </rPr>
      <t>, металлический</t>
    </r>
  </si>
  <si>
    <t>Беспроводные системы сигнализации SATEL</t>
  </si>
  <si>
    <t>АCU-100</t>
  </si>
  <si>
    <r>
      <t xml:space="preserve">беспроводный контроллер для любой проводной системы сигнализации, расширитель для </t>
    </r>
    <r>
      <rPr>
        <b/>
        <sz val="10"/>
        <color indexed="8"/>
        <rFont val="Arial Narrow"/>
        <family val="2"/>
      </rPr>
      <t>INTEGRA, СА-64, СА-10</t>
    </r>
    <r>
      <rPr>
        <sz val="10"/>
        <color indexed="8"/>
        <rFont val="Arial Narrow"/>
        <family val="2"/>
      </rPr>
      <t>, поддержка 48 передатчиков, 2-х сторонний радиообмен</t>
    </r>
  </si>
  <si>
    <t>АCX-100</t>
  </si>
  <si>
    <r>
      <t xml:space="preserve">беспроводный модуль расширения, 4 входа, 8 выходов, совместим с </t>
    </r>
    <r>
      <rPr>
        <b/>
        <sz val="10"/>
        <color indexed="8"/>
        <rFont val="Arial Narrow"/>
        <family val="2"/>
      </rPr>
      <t>АCU-100</t>
    </r>
  </si>
  <si>
    <t>АCX-200</t>
  </si>
  <si>
    <t>модуль для подключения проводных устройств к системе АВАХ, 4 входа извещат., 4 рел. вых.</t>
  </si>
  <si>
    <t>АMD-100</t>
  </si>
  <si>
    <t>беспроводный магнитоконтактный извещатель, вход для дополнительного извещателя</t>
  </si>
  <si>
    <t>АMD-101</t>
  </si>
  <si>
    <t>2-х канальный беспроводный магнитоконтактный извещатель, вход для доп. извещателя</t>
  </si>
  <si>
    <t>АPD-100</t>
  </si>
  <si>
    <t>беспроводный ИК извещатель, дуальный пиросенсор</t>
  </si>
  <si>
    <t>АSP-105</t>
  </si>
  <si>
    <t>беспроводный наружный оптико-акустический оповещатель, встроенный аккумулятор, 12В</t>
  </si>
  <si>
    <t>АSP-205</t>
  </si>
  <si>
    <t>беспроводный наружный оповещатель</t>
  </si>
  <si>
    <t>АSW-100 F</t>
  </si>
  <si>
    <t>беспроводный контроллер для управления электрооборудоанием 230 В</t>
  </si>
  <si>
    <t>АRF-100</t>
  </si>
  <si>
    <t>тестер для определения уровня радиосигнала</t>
  </si>
  <si>
    <t>Модули связи SATEL</t>
  </si>
  <si>
    <t>GSM-4</t>
  </si>
  <si>
    <r>
      <t xml:space="preserve">модуль связи </t>
    </r>
    <r>
      <rPr>
        <b/>
        <sz val="10"/>
        <color indexed="8"/>
        <rFont val="Arial Narrow"/>
        <family val="2"/>
      </rPr>
      <t>GSM 900/1800 c</t>
    </r>
    <r>
      <rPr>
        <sz val="10"/>
        <color indexed="8"/>
        <rFont val="Arial Narrow"/>
        <family val="2"/>
      </rPr>
      <t xml:space="preserve"> GSM модемом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SIM300C</t>
    </r>
    <r>
      <rPr>
        <b/>
        <sz val="10"/>
        <color indexed="8"/>
        <rFont val="Arial Narrow"/>
        <family val="2"/>
      </rPr>
      <t xml:space="preserve">, </t>
    </r>
    <r>
      <rPr>
        <sz val="10"/>
        <color indexed="8"/>
        <rFont val="Arial Narrow"/>
        <family val="2"/>
      </rPr>
      <t xml:space="preserve">4 входа, 3 вых. ОС, SMS и голос. сообщ., подкл. </t>
    </r>
    <r>
      <rPr>
        <b/>
        <sz val="10"/>
        <color indexed="8"/>
        <rFont val="Arial Narrow"/>
        <family val="2"/>
      </rPr>
      <t>SM-2</t>
    </r>
    <r>
      <rPr>
        <sz val="10"/>
        <color indexed="8"/>
        <rFont val="Arial Narrow"/>
        <family val="2"/>
      </rPr>
      <t>, упр. DTMF, дозвон по 32 ном., контр. тел. линии, корпус, RS-232</t>
    </r>
  </si>
  <si>
    <t>GSM-LT1</t>
  </si>
  <si>
    <r>
      <t xml:space="preserve">модуль связи стандарта </t>
    </r>
    <r>
      <rPr>
        <b/>
        <sz val="10"/>
        <color indexed="8"/>
        <rFont val="Arial Narrow"/>
        <family val="2"/>
      </rPr>
      <t>GSM 900</t>
    </r>
    <r>
      <rPr>
        <sz val="10"/>
        <color indexed="8"/>
        <rFont val="Arial Narrow"/>
        <family val="2"/>
      </rPr>
      <t>/</t>
    </r>
    <r>
      <rPr>
        <b/>
        <sz val="10"/>
        <color indexed="8"/>
        <rFont val="Arial Narrow"/>
        <family val="2"/>
      </rPr>
      <t>1800</t>
    </r>
    <r>
      <rPr>
        <sz val="10"/>
        <color indexed="8"/>
        <rFont val="Arial Narrow"/>
        <family val="2"/>
      </rPr>
      <t xml:space="preserve"> на базе модема </t>
    </r>
    <r>
      <rPr>
        <b/>
        <sz val="10"/>
        <color indexed="8"/>
        <rFont val="Arial Narrow"/>
        <family val="2"/>
      </rPr>
      <t>SONY-ER GM-47,</t>
    </r>
    <r>
      <rPr>
        <sz val="10"/>
        <color indexed="8"/>
        <rFont val="Arial Narrow"/>
        <family val="2"/>
      </rPr>
      <t xml:space="preserve"> без подключ. к тел. линии, корпус, порт RS-232, прогр. с компьют.</t>
    </r>
  </si>
  <si>
    <t>Антенна</t>
  </si>
  <si>
    <r>
      <t xml:space="preserve">антенна, монтируемая в корпус модуля </t>
    </r>
    <r>
      <rPr>
        <b/>
        <sz val="10"/>
        <color indexed="8"/>
        <rFont val="Arial Narrow"/>
        <family val="2"/>
      </rPr>
      <t>GSM-4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>GSM-LT</t>
    </r>
    <r>
      <rPr>
        <sz val="10"/>
        <color indexed="8"/>
        <rFont val="Arial Narrow"/>
        <family val="2"/>
      </rPr>
      <t xml:space="preserve">, длина 8 см </t>
    </r>
  </si>
  <si>
    <t>DT-1</t>
  </si>
  <si>
    <t>модуль автодозвона, голосовое сообщение 16 сек.(или 2х8 сек), 6 тел. номеров, 3 входа</t>
  </si>
  <si>
    <r>
      <t xml:space="preserve">устройство записи 16 сек. голосового сообщения для </t>
    </r>
    <r>
      <rPr>
        <b/>
        <sz val="10"/>
        <color indexed="8"/>
        <rFont val="Arial Narrow"/>
        <family val="2"/>
      </rPr>
      <t>СА-6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>СА-10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>СА-64</t>
    </r>
    <r>
      <rPr>
        <sz val="10"/>
        <color indexed="8"/>
        <rFont val="Arial Narrow"/>
        <family val="2"/>
      </rPr>
      <t>,</t>
    </r>
    <r>
      <rPr>
        <b/>
        <sz val="10"/>
        <color indexed="8"/>
        <rFont val="Arial Narrow"/>
        <family val="2"/>
      </rPr>
      <t xml:space="preserve"> GSM-4</t>
    </r>
  </si>
  <si>
    <t>VMG-16</t>
  </si>
  <si>
    <t>генератор 16-ти голосовых сообщений, усилитель 6Вт, 16 входов</t>
  </si>
  <si>
    <t>ISDN</t>
  </si>
  <si>
    <t>ISDN адаптер для подключения аналоговых ППК или других устройств к ISDN линиям</t>
  </si>
  <si>
    <t xml:space="preserve">Система доступа ACCO SATEL </t>
  </si>
  <si>
    <t>ACCO-KP</t>
  </si>
  <si>
    <t>контроллер считывателей проксимити карт, шина RS-485</t>
  </si>
  <si>
    <t>ACCO-KP-PS</t>
  </si>
  <si>
    <t>контроллер считывателей проксимити карт с блоком питания, шина RS-485</t>
  </si>
  <si>
    <t>ACCO-KLCDR-BG</t>
  </si>
  <si>
    <t>терминал системы доступа - ЖКИ клавиатура со встроенным считывателем проксимити карт</t>
  </si>
  <si>
    <t>ACCO-KLCDR-BW</t>
  </si>
  <si>
    <t>ACCO-USB</t>
  </si>
  <si>
    <r>
      <t xml:space="preserve">конвертер данных для подключения </t>
    </r>
    <r>
      <rPr>
        <b/>
        <sz val="10"/>
        <color indexed="8"/>
        <rFont val="Arial Narrow"/>
        <family val="2"/>
      </rPr>
      <t xml:space="preserve">АССО </t>
    </r>
    <r>
      <rPr>
        <sz val="10"/>
        <color indexed="8"/>
        <rFont val="Arial Narrow"/>
        <family val="2"/>
      </rPr>
      <t>к компьютеру</t>
    </r>
  </si>
  <si>
    <t>ACCO-USB-CZ</t>
  </si>
  <si>
    <r>
      <t xml:space="preserve">считыватель проксимити карт для </t>
    </r>
    <r>
      <rPr>
        <b/>
        <sz val="10"/>
        <color indexed="8"/>
        <rFont val="Arial Narrow"/>
        <family val="2"/>
      </rPr>
      <t>ACCO-USB</t>
    </r>
  </si>
  <si>
    <r>
      <t>считыватель проксимити карт</t>
    </r>
    <r>
      <rPr>
        <sz val="10"/>
        <color indexed="8"/>
        <rFont val="Arial Narrow"/>
        <family val="2"/>
      </rPr>
      <t xml:space="preserve"> для наружной установки</t>
    </r>
  </si>
  <si>
    <t>ACCO-SCR-BG</t>
  </si>
  <si>
    <t>считыватель проксимити карт с клавиатурой для наружной установки</t>
  </si>
  <si>
    <t>считыватель проксимити карт для внутренней установки</t>
  </si>
  <si>
    <t>CZ-EMM2</t>
  </si>
  <si>
    <t>считыватель проксимити карт для внутренней установки, узкий</t>
  </si>
  <si>
    <t>BR-STD-1</t>
  </si>
  <si>
    <t>брелок</t>
  </si>
  <si>
    <t>BR-STD-2</t>
  </si>
  <si>
    <r>
      <t xml:space="preserve">корпус пластиковый для </t>
    </r>
    <r>
      <rPr>
        <b/>
        <sz val="10"/>
        <color indexed="8"/>
        <rFont val="Arial Narrow"/>
        <family val="2"/>
      </rPr>
      <t>ACCO-KP</t>
    </r>
  </si>
  <si>
    <r>
      <t xml:space="preserve">корпус металличекий 255x255x80 для </t>
    </r>
    <r>
      <rPr>
        <b/>
        <sz val="10"/>
        <color indexed="8"/>
        <rFont val="Arial Narrow"/>
        <family val="2"/>
      </rPr>
      <t>ACCO-KP-PS</t>
    </r>
    <r>
      <rPr>
        <sz val="10"/>
        <color indexed="8"/>
        <rFont val="Arial Narrow"/>
        <family val="2"/>
      </rPr>
      <t xml:space="preserve"> </t>
    </r>
  </si>
  <si>
    <t>Прочее оборудование и аксессуары фирмы SATEL</t>
  </si>
  <si>
    <t>SZW 02</t>
  </si>
  <si>
    <t>кодовая клавиатура для управления контрольными панелями (ВБД и др.), эл/замком</t>
  </si>
  <si>
    <r>
      <t>Прайс-лист Jablotron действительный с  01.11.2007 (ГРН с НДС)</t>
    </r>
    <r>
      <rPr>
        <b/>
        <sz val="14"/>
        <color indexed="8"/>
        <rFont val="Arial CE"/>
        <family val="2"/>
      </rPr>
      <t xml:space="preserve"> </t>
    </r>
  </si>
  <si>
    <t>инсталл.</t>
  </si>
  <si>
    <t>Опт</t>
  </si>
  <si>
    <t>кон. польз.</t>
  </si>
  <si>
    <t>Розница</t>
  </si>
  <si>
    <t xml:space="preserve">Контрольные панели </t>
  </si>
  <si>
    <t>JA-63K PROFI</t>
  </si>
  <si>
    <t xml:space="preserve">ППК на 4 проводные зоны </t>
  </si>
  <si>
    <t>JA-63KR PROFI</t>
  </si>
  <si>
    <t>ППК на 16 двойных беспроводных и 4 проводных зоны, батарея 1,3Ач(без коммуникатора и диаллера)</t>
  </si>
  <si>
    <t>JA-63KRX PROFI</t>
  </si>
  <si>
    <t>ППК на 16 двойных беспроводных и 4 проводных зоны(с коммуникатором, диаллером и батареей 1,3Ач)</t>
  </si>
  <si>
    <t>JA-63KRG PROFI</t>
  </si>
  <si>
    <t>ППК на 16 двойных беспроводных и 4 проводных зоны, батарея 1,3Ач, GSM диаллер</t>
  </si>
  <si>
    <t>JK-05-EN PROFI GSM kit</t>
  </si>
  <si>
    <t>Комплект беспроводной сигнализации с GSM диалером (JA-63KRG, JA-60F, RC-40, JA-60N, JA-60P, UC-260, RC-28, аккумулятор 1.3 А/ч)</t>
  </si>
  <si>
    <t xml:space="preserve">JK-06-EN PROFI TEL kit </t>
  </si>
  <si>
    <t>Комплект беспроводной сигнализации с диалером (JA-63KRX, JA-60F, RC-40, JA-60N, JA-60P, UC-260, RC-28, аккумулятор 1.3 А/ч)</t>
  </si>
  <si>
    <t>JA-65K MAESTRO</t>
  </si>
  <si>
    <t>Плата с источником питания в металлическом боксе (без  модулей входов)</t>
  </si>
  <si>
    <t xml:space="preserve">JA-65H </t>
  </si>
  <si>
    <t>модуль расширения на 8 проводных зон</t>
  </si>
  <si>
    <t xml:space="preserve">JA-65R </t>
  </si>
  <si>
    <t>радиомодуль (приемник и передатчик)</t>
  </si>
  <si>
    <t>JA-80T</t>
  </si>
  <si>
    <t>интерфейсный USB кабель с ПО  ComLink для программирования централей JA-6х, JA-80 с PC.</t>
  </si>
  <si>
    <t>Проводные извещатели</t>
  </si>
  <si>
    <t>JS-20 LARGO</t>
  </si>
  <si>
    <t xml:space="preserve">ИК извещатель движения, 120 градусов / 12 метров </t>
  </si>
  <si>
    <t>JS-10 HARMONY</t>
  </si>
  <si>
    <t xml:space="preserve">ИК извещатель движения, 2 выходных реле </t>
  </si>
  <si>
    <t>GBS-210 VIVO</t>
  </si>
  <si>
    <t>аккустический датчик разбития стекла (двойной сенсор)</t>
  </si>
  <si>
    <t>JS-25 COMBO</t>
  </si>
  <si>
    <t>ИК извещатель движения совмещенный с извещателем разбития стекла</t>
  </si>
  <si>
    <t>JS-7904</t>
  </si>
  <si>
    <t>линза-коридор для ИК извещателей движения JA и JS, до 25 метров</t>
  </si>
  <si>
    <t>JS-7906</t>
  </si>
  <si>
    <t>горизонтальная линза-занавес для ИК извещателей движения JA и JS</t>
  </si>
  <si>
    <t>JS-7902</t>
  </si>
  <si>
    <t>вертикальная линза-занавес для ИК извещателей движения JA и JS</t>
  </si>
  <si>
    <t>GBT-212</t>
  </si>
  <si>
    <t>тестер для акустических извещателей разбития стекла</t>
  </si>
  <si>
    <t>SA-200</t>
  </si>
  <si>
    <t xml:space="preserve">магнитоконтакт (с клеммами) </t>
  </si>
  <si>
    <t>SA-201</t>
  </si>
  <si>
    <t xml:space="preserve">миниатюрный магнитоконтакт (провод. выход) </t>
  </si>
  <si>
    <t>SA-203</t>
  </si>
  <si>
    <t>миниатюрный магнитоконтакт (провод. выход). Размеры 3 x 8 x 9 мм</t>
  </si>
  <si>
    <t>SA-204</t>
  </si>
  <si>
    <t xml:space="preserve">магнитоконтакт для металлических дверей </t>
  </si>
  <si>
    <t>SA-210</t>
  </si>
  <si>
    <t>утапливаемый магнитоконтакт (с клеммами) диаметр 10мм</t>
  </si>
  <si>
    <t>SA-211</t>
  </si>
  <si>
    <t>утапливаемый магнитоконтакт (провод. выход) диам.9мм, магнит 3мм, зазор 14мм</t>
  </si>
  <si>
    <t>SA-220</t>
  </si>
  <si>
    <t xml:space="preserve">магнитоконтакт для металлических дверей и ворот, разм 106х38х10мм </t>
  </si>
  <si>
    <t>GS-133</t>
  </si>
  <si>
    <t>Извещатель утечки газа (анализ природного газа ,пропан ,бутан), 12V</t>
  </si>
  <si>
    <t>GS-130</t>
  </si>
  <si>
    <t>Извещатель утечки газа (анализ природного газа, пропан ,бутан), 220V</t>
  </si>
  <si>
    <t>SD-212</t>
  </si>
  <si>
    <t>датчик дыма оптический,  12V</t>
  </si>
  <si>
    <t>Беспроводные извещатели для централей</t>
  </si>
  <si>
    <t>JA-60N</t>
  </si>
  <si>
    <t>беспроводный магнитоконтактный извещатель с внешним входом (в комплекте- батарейки)</t>
  </si>
  <si>
    <t>JA-60P</t>
  </si>
  <si>
    <t>беспроводный ИК извещатель движения (в комплекте- батарейки)</t>
  </si>
  <si>
    <t xml:space="preserve">JA-60B </t>
  </si>
  <si>
    <t>беспроводный извещатель разбитого стекла (в комплекте- батарейки)</t>
  </si>
  <si>
    <t>JA-60SR</t>
  </si>
  <si>
    <t>беспроводный извещатель дыма с дистанционным ИК тестированием (в комплекте- батарейки)</t>
  </si>
  <si>
    <t>JA-60SP</t>
  </si>
  <si>
    <t>беспроводный оптический дымовой извещатель с ИК функцией тестирования неисправности, батарейки размера АА</t>
  </si>
  <si>
    <t>JA-60G</t>
  </si>
  <si>
    <t>беспроводный извещатель утечки газа</t>
  </si>
  <si>
    <t>JA-60V</t>
  </si>
  <si>
    <t>беспроводный ИК извещатель движения для наружного применения</t>
  </si>
  <si>
    <t>JA-60IR</t>
  </si>
  <si>
    <t>беспроводный ИК барьер</t>
  </si>
  <si>
    <t xml:space="preserve">Клавиатуры и контроллеры </t>
  </si>
  <si>
    <t>JA-60E</t>
  </si>
  <si>
    <t>проводная клавиатура для системы JA-6х</t>
  </si>
  <si>
    <t>JA-60F</t>
  </si>
  <si>
    <t>беспроводная клавиатура  (в комплекте- батарейки)</t>
  </si>
  <si>
    <t>RC-42</t>
  </si>
  <si>
    <t xml:space="preserve">2-х кнопочный радиобрелок </t>
  </si>
  <si>
    <t>RC-44</t>
  </si>
  <si>
    <t xml:space="preserve">4-х кнопочный радиобрелок </t>
  </si>
  <si>
    <t>RC-22</t>
  </si>
  <si>
    <t>2-х кнопочный трансмиттер настенный (тревожная кнопка)</t>
  </si>
  <si>
    <t>RC-28</t>
  </si>
  <si>
    <r>
      <t>беспроводная кнопка</t>
    </r>
    <r>
      <rPr>
        <sz val="9"/>
        <color indexed="8"/>
        <rFont val="Arial"/>
        <family val="2"/>
      </rPr>
      <t xml:space="preserve"> дверного звонка (для UC-260/UC-261)</t>
    </r>
  </si>
  <si>
    <t>RC-60</t>
  </si>
  <si>
    <t>беспров. трансмиттер с входн.  клеммами - Снаряжение, Снятие с охраны и Паника, ППК серий Profi Maestro</t>
  </si>
  <si>
    <t>Сирены</t>
  </si>
  <si>
    <t>OS-300</t>
  </si>
  <si>
    <t>автономная пьезоэлектрическая cbhtyf</t>
  </si>
  <si>
    <t>OS-360*</t>
  </si>
  <si>
    <t xml:space="preserve">автономная магнитодинамическая  с NiCd акк. </t>
  </si>
  <si>
    <t>OS-365*</t>
  </si>
  <si>
    <t xml:space="preserve">автономная магнитодинамическая с NiCd акк. </t>
  </si>
  <si>
    <t>OS-350*</t>
  </si>
  <si>
    <t xml:space="preserve">пьезосирена без резервного питания </t>
  </si>
  <si>
    <t>ACM-OS360*</t>
  </si>
  <si>
    <t>пьезоизлучатель для сирен  OS-350/360</t>
  </si>
  <si>
    <t xml:space="preserve">JA-63A </t>
  </si>
  <si>
    <t>беспроводная наружная сирена (в комплекте- батарейки и адаптер сетевого питания)</t>
  </si>
  <si>
    <t>UC-260</t>
  </si>
  <si>
    <t>беспроводная внутренняя сирена с функцией дверного звонка (питание 230 V AC)</t>
  </si>
  <si>
    <t>UC-261*</t>
  </si>
  <si>
    <t xml:space="preserve">как UC-260, тревога при потере сети  230V </t>
  </si>
  <si>
    <t>SA-103</t>
  </si>
  <si>
    <t xml:space="preserve">пьезосирена 12V, 110dBA </t>
  </si>
  <si>
    <t>SA-105</t>
  </si>
  <si>
    <t xml:space="preserve">пьезосирена 12V, 120dBA </t>
  </si>
  <si>
    <t>SA-107</t>
  </si>
  <si>
    <t xml:space="preserve">пьезосирена 12V, 123dBA </t>
  </si>
  <si>
    <t>SA-913T</t>
  </si>
  <si>
    <t>пьезосирена  12V, 110dBA, тампер</t>
  </si>
  <si>
    <t>SA-913FT</t>
  </si>
  <si>
    <t xml:space="preserve">пьезосирена 12V , светомаяк, 110dBA </t>
  </si>
  <si>
    <t>Диалеры и ПЦН</t>
  </si>
  <si>
    <t>диалер передачи сообщения (голосовое, на пейджер)</t>
  </si>
  <si>
    <t>TD-101</t>
  </si>
  <si>
    <t>диалер передачи сообщения (голосовое, на пейджер, на станцию мониторинга)</t>
  </si>
  <si>
    <t xml:space="preserve">JA-65X </t>
  </si>
  <si>
    <t>модуль коммуникатора и голосового диаллера</t>
  </si>
  <si>
    <t>JA-60U</t>
  </si>
  <si>
    <t xml:space="preserve">модем для удаленного доступа к ППК, оснащенным телефонным коммуникатором JA-65X </t>
  </si>
  <si>
    <t>JA-60WEB</t>
  </si>
  <si>
    <t>Сетевой интерфейс для ППК серий Comfort, Profi и Maestro</t>
  </si>
  <si>
    <t>JA-60GSM</t>
  </si>
  <si>
    <t>GSM диаллер для JA60,JA-65,JA-63(SMS,ПЦН,удаленное управление)</t>
  </si>
  <si>
    <t>GC-61</t>
  </si>
  <si>
    <t>GPRS коммуникатор для ПЦН - преобразовывает телефонный протокол Contact ID в данные GPRS для ПЦН</t>
  </si>
  <si>
    <t>GD-06 "Allegro"</t>
  </si>
  <si>
    <t>GSM коммуникатор 6 программируемых Входов/Выходов, оповещение посредством SMS, SMS инструкции, доступ в Internet, функция спикерфона</t>
  </si>
  <si>
    <t>Беспроводные релейные модули для централей и извещателей JA-6x, и контроллеров серии RC</t>
  </si>
  <si>
    <t xml:space="preserve">UC-216 </t>
  </si>
  <si>
    <t>радиоуправляемый контроллер для JA-60  (питание 12-24 V DC)</t>
  </si>
  <si>
    <t xml:space="preserve">UC-222 </t>
  </si>
  <si>
    <t>радиоуправляемый контроллер для JA-60  (питание 220 V АC)</t>
  </si>
  <si>
    <t>UC-280</t>
  </si>
  <si>
    <t>модуль расширения на 8 извещателей JA-60 и сирену JA-60A для любого ППК</t>
  </si>
  <si>
    <t xml:space="preserve">UC-282 </t>
  </si>
  <si>
    <t xml:space="preserve">Модуль расширения на 8 зон для UC-280 или UC-281 </t>
  </si>
  <si>
    <t>TP-60</t>
  </si>
  <si>
    <t>беспроводный программируемый термостат  (выход для устройства 230V/6.3A)</t>
  </si>
  <si>
    <t>TP-60TX</t>
  </si>
  <si>
    <t>беспроводный программируемый термостат с передатчиком</t>
  </si>
  <si>
    <t>TP-31SET</t>
  </si>
  <si>
    <t>беспроводный термостат TP-31 с UC-222</t>
  </si>
  <si>
    <t>TP-31</t>
  </si>
  <si>
    <t>беспроводный термостат</t>
  </si>
  <si>
    <t>Аксессуары</t>
  </si>
  <si>
    <t>BP-12</t>
  </si>
  <si>
    <t>резервный источник питания 12V/0,4A/1,3Aч</t>
  </si>
  <si>
    <t>SA-214/1.3</t>
  </si>
  <si>
    <t>аккумулятор 12V/1,3Aч</t>
  </si>
  <si>
    <t>SA-214/2.6</t>
  </si>
  <si>
    <t>аккумулятор 12V/2,6Aч</t>
  </si>
  <si>
    <t>SA-214/7</t>
  </si>
  <si>
    <t>аккумулятор 12V/7Aч</t>
  </si>
  <si>
    <t>JB-16</t>
  </si>
  <si>
    <t>соединительная коробка с контактом НСД</t>
  </si>
  <si>
    <t>AN-01A</t>
  </si>
  <si>
    <t>проводная  для 433MГц</t>
  </si>
  <si>
    <t>AN-02A</t>
  </si>
  <si>
    <t xml:space="preserve">самоклеящаяся, диполь меандр 450MГц </t>
  </si>
  <si>
    <t>AN-03A</t>
  </si>
  <si>
    <r>
      <t>наружная дипoльная 433/450MГц</t>
    </r>
    <r>
      <rPr>
        <sz val="10"/>
        <color indexed="18"/>
        <rFont val="Arial"/>
        <family val="2"/>
      </rPr>
      <t>        </t>
    </r>
  </si>
  <si>
    <t>AN-04</t>
  </si>
  <si>
    <t>GSM, с магнитным основанием 7дБ</t>
  </si>
  <si>
    <t>AN-05</t>
  </si>
  <si>
    <t>GSM, с магнитным основанием 4дБ</t>
  </si>
  <si>
    <t>AN-06</t>
  </si>
  <si>
    <t>GSM, самоклеящаяся, базовая</t>
  </si>
  <si>
    <t>AN-08</t>
  </si>
  <si>
    <t>GSM, самоклеящаяся  антенна кабель 2м</t>
  </si>
  <si>
    <t>Украина  г. Днепропетровск, ул.Шмидта 10 маг. "Инсталлятор"</t>
  </si>
  <si>
    <t>НАИМЕНОВАНИЕ ОБОРУДОВАНИЯ</t>
  </si>
  <si>
    <t>ФИРМА</t>
  </si>
  <si>
    <t>ТЕХНИЧЕСКИЕ ХАРАКТЕРИСТИКИ</t>
  </si>
  <si>
    <t>Крупный Опт</t>
  </si>
  <si>
    <t>Монтажная</t>
  </si>
  <si>
    <t>Розница в у.е.</t>
  </si>
  <si>
    <t>Розница в грн</t>
  </si>
  <si>
    <t>ПРИБОРЫ ПРИЕМНО-КОНТРОЛЬНЫЕ DSC</t>
  </si>
  <si>
    <t>PC-585H</t>
  </si>
  <si>
    <t>4-зонный ППК с клавиатурой</t>
  </si>
  <si>
    <t>PC-1565</t>
  </si>
  <si>
    <t>6-8 зонный ППК с клавиатурой 2 группы</t>
  </si>
  <si>
    <t>PC-5010</t>
  </si>
  <si>
    <t>8-зонный ППК, расширяемый до 32зон/2 группы, без клавиатуры</t>
  </si>
  <si>
    <t>PC-5020</t>
  </si>
  <si>
    <t>8-зонный ППК, расширяемый до 64зон/8 группы, без клавиатуры</t>
  </si>
  <si>
    <t>PC-1555RKZ</t>
  </si>
  <si>
    <t>Дополнительная клавиатура для РС-585, РС-1565</t>
  </si>
  <si>
    <t>РС-5508</t>
  </si>
  <si>
    <t>8-зонная клавиатура</t>
  </si>
  <si>
    <t>PC-5516</t>
  </si>
  <si>
    <t>16-зонная клавиатура</t>
  </si>
  <si>
    <t>РС-5532</t>
  </si>
  <si>
    <t>32-зонная клавиатура</t>
  </si>
  <si>
    <t>LCD5500Z</t>
  </si>
  <si>
    <t>ЖКИ клавиатура с 1 зоной клавиатуры</t>
  </si>
  <si>
    <t>РС-5108V2</t>
  </si>
  <si>
    <t>Модуль расширения на 8 зон</t>
  </si>
  <si>
    <t>ППК ТИРАС</t>
  </si>
  <si>
    <t>ППКП Тирас 4</t>
  </si>
  <si>
    <t>Украина</t>
  </si>
  <si>
    <t>4-х  зонный пожарный прибор, корпус-пластик</t>
  </si>
  <si>
    <t>555 грн</t>
  </si>
  <si>
    <t>ППКП Тирас 8</t>
  </si>
  <si>
    <t xml:space="preserve"> 8-ми зонный пожарный прибор, корпус - пластик</t>
  </si>
  <si>
    <t>608 грн</t>
  </si>
  <si>
    <t>ППКП Тирас 16</t>
  </si>
  <si>
    <t>16-ти зонный пожарный прибор, корпус -металл.</t>
  </si>
  <si>
    <t>757 грн</t>
  </si>
  <si>
    <t>Лунь 5-Т</t>
  </si>
  <si>
    <t>Лунь 5-Т GM</t>
  </si>
  <si>
    <t>Лунь 5-М  GM</t>
  </si>
  <si>
    <t>1050 грн</t>
  </si>
  <si>
    <t>Лунь 7-М  GM</t>
  </si>
  <si>
    <t>1164 грн</t>
  </si>
  <si>
    <t>приборы «РЭКС» и ПЦН «REX-XXI»</t>
  </si>
  <si>
    <r>
      <t xml:space="preserve">3Эр6-SA </t>
    </r>
    <r>
      <rPr>
        <sz val="8"/>
        <color indexed="8"/>
        <rFont val="PragmaticaCTT"/>
        <family val="0"/>
      </rPr>
      <t xml:space="preserve"> 6+2 шлейфов,  1 вых.управления + сирена</t>
    </r>
  </si>
  <si>
    <t>сот.тел. Erisson A1018s\плата контроллера\блок пит.\бокс 280х295х80\ клавиатура Satel CA-6</t>
  </si>
  <si>
    <r>
      <t xml:space="preserve">3Эр6-ТМ   </t>
    </r>
    <r>
      <rPr>
        <sz val="8"/>
        <rFont val="Arial"/>
        <family val="2"/>
      </rPr>
      <t>6 шлейфов,  2 вых.управления + сирена</t>
    </r>
  </si>
  <si>
    <t>сот.тел. Erisson A1018s\плата контролера \блок пит.\бокс 210х230х80\считыватель ТМ+2 ключа ТМ</t>
  </si>
  <si>
    <t>3Эр6Д-ТМ</t>
  </si>
  <si>
    <t>сот.тел. Erisson A1018s\плата контроллера \блок пит.\бокс 280х295х75\ считыватель ТМ+2 ключа ТМ</t>
  </si>
  <si>
    <t>6 шлейфов,  2 вых. управления + сирена</t>
  </si>
  <si>
    <t>3Эр6Д-SA</t>
  </si>
  <si>
    <t>сот.тел. Erisson A1018s\плата контроллера \блок пит.\бокс 280х295х75\ \клавиатура Satel CA-6</t>
  </si>
  <si>
    <t>6+2 шлейфов,  1 вых.управления + сирена</t>
  </si>
  <si>
    <t>2ЭрП</t>
  </si>
  <si>
    <t>сот.тел. Erisson A1018s\плата контроллера</t>
  </si>
  <si>
    <t>1 вых. + сирена</t>
  </si>
  <si>
    <t>2Эр4К</t>
  </si>
  <si>
    <t>сот.тел. Ericsson A2618s\плата контроллера \пластик.бокс\ акумулятор 6В -4,5А/ч\переключатель</t>
  </si>
  <si>
    <t>4 шлейфа,  вых. Сирены</t>
  </si>
  <si>
    <t>2Н4</t>
  </si>
  <si>
    <t>сот.тел. Nokia 1611\плата контроллера \блок. пит.\бокс 210х230х75 \клавиатура 2КУ</t>
  </si>
  <si>
    <t>2Н4Д</t>
  </si>
  <si>
    <t>сот.тел. Nokia 1611\плата контролера \блок пит.\бокс 280х295х75\клавиатура 2КУ</t>
  </si>
  <si>
    <t>4 шлейфа,  вых.сирены</t>
  </si>
  <si>
    <t xml:space="preserve">GSM-пульт централи-зованного </t>
  </si>
  <si>
    <t xml:space="preserve"> GSM-модуль "REX-XXI" (2-линии до 300 объектов)\комплект кабелей\ПО "REX-XXI" на CD</t>
  </si>
  <si>
    <t xml:space="preserve">Дополнительный GSM-модуль к ПЦН "REX-XXI" </t>
  </si>
  <si>
    <t xml:space="preserve"> GSM-модуль "REX-XXI" (2-линии до 300 </t>
  </si>
  <si>
    <t>РЭКС 5см8-1-СА</t>
  </si>
  <si>
    <t>6 шлейфов и два дополнительно на клавиатуре, автодозвон на два номера телефонов</t>
  </si>
  <si>
    <t>Беспроводные системы охранной сигнализации Elmes Electronic</t>
  </si>
  <si>
    <t>PTX-50</t>
  </si>
  <si>
    <t>elmes electronic</t>
  </si>
  <si>
    <t>CTX-3-H</t>
  </si>
  <si>
    <t>беспроводной магнитоконтактный извещатель открытия двери, окна идр. 100м</t>
  </si>
  <si>
    <t>CTX-4-H</t>
  </si>
  <si>
    <t>1/3" SONY CCD, 420TVL, f=4-8mm, DC12V, d=120mm</t>
  </si>
  <si>
    <t>KPC-600DS</t>
  </si>
  <si>
    <t>KPC-601DS</t>
  </si>
  <si>
    <t>CNB-D2310PVD/black/white</t>
  </si>
  <si>
    <t>EZ100/C-4/6/8</t>
  </si>
  <si>
    <t>EZ-180/C</t>
  </si>
  <si>
    <t>STS-C310</t>
  </si>
  <si>
    <t>1/3", варифокал f=3,5-8mm, автодиафрагма, Direct Drive, F1.2,  адаптация под ИК диапазон, CS-mount</t>
  </si>
  <si>
    <t>1/3", варифокал f=6-60mm,автодиафрагма, Video Drive, F1.4,  CS-mount</t>
  </si>
  <si>
    <t>1/3", варифокал f=6-60mm,автодиафрагма, Direct- Drive, F1.6,  CS-mount</t>
  </si>
  <si>
    <t>1/3", варифокал f=5-100mm,автодиафрагма,  Video Drive, F1.4, CS-mount</t>
  </si>
  <si>
    <t>Антивандал. накладная "черепаха", размер 116х70х18,5 мм для аудиодомофонов COMMAX, KOCOM, HYUNDAI</t>
  </si>
  <si>
    <t>Антивандал. врезная "черепаха", размер 140х90х29 мм, для аудиодомофонов COMMAX, KOCOM, HYUNDAI</t>
  </si>
  <si>
    <t>20" 1000 л., АС 220В, 1 вход/выход BNC, аудиоканал</t>
  </si>
  <si>
    <t>17" 1000 л., AC 220В, 1 вход/выход BNC</t>
  </si>
  <si>
    <t>20" 1000 л., АС 220В, 2 вход/выход BNC, аудиоканал</t>
  </si>
  <si>
    <t>4" 500л. настен., ручн селект 2 в/к, настен.165х210х48, аудио</t>
  </si>
  <si>
    <t>TFT монитор 5,6",320(H)x240(V),270кд/м2,аудиоканал, DC12V(БП в комплекте)</t>
  </si>
  <si>
    <t>TFT монитор 5,6",259(H)x210(V),250кд/м2,аудиоканал, DC12V(БП в комплекте)</t>
  </si>
  <si>
    <t>KPC-230CH6</t>
  </si>
  <si>
    <t>KPC-190CDV</t>
  </si>
  <si>
    <t>KPC-400HA6</t>
  </si>
  <si>
    <t>STS-C215/3.6</t>
  </si>
  <si>
    <t>STS-C206H5</t>
  </si>
  <si>
    <t>TFT монитор 17", металл, 1280х1024, 250кд/м2, 400:1, VGA, Composite, S-Video</t>
  </si>
  <si>
    <t>HTM190C</t>
  </si>
  <si>
    <t>TFT монитор 19", металл, 1280х1024, 250кд/м2, 400:1, VGA, Composite, S-Video</t>
  </si>
  <si>
    <t>EN-200/P</t>
  </si>
  <si>
    <t>EN-220/P</t>
  </si>
  <si>
    <t>TFT 5,6"сервисный для независ.настр.в/к,270кд/м2,аудиоканал,DC12V,в комплекте сумка,аккум.с заряд.устр.,БП</t>
  </si>
  <si>
    <t>HLM-560P</t>
  </si>
  <si>
    <t>HMS1X</t>
  </si>
  <si>
    <t>Подставка(настольная) для TFT мониторов HITRON</t>
  </si>
  <si>
    <t>- 6 -</t>
  </si>
  <si>
    <t>3. ВИДЕОКАМЕРЫ</t>
  </si>
  <si>
    <t>3.1. ВИДЕОКАМЕРЫ СО ВСТРОЕННЫМ ОБЪЕКТИВОМ</t>
  </si>
  <si>
    <t>STS-104/3,6</t>
  </si>
  <si>
    <t>STS-104C</t>
  </si>
  <si>
    <t>STS-104CS</t>
  </si>
  <si>
    <t>STS-104H5</t>
  </si>
  <si>
    <t>STS-104H6</t>
  </si>
  <si>
    <t>STS-116/3,6</t>
  </si>
  <si>
    <t>SK-1004/3.6</t>
  </si>
  <si>
    <t>SUN KWANG</t>
  </si>
  <si>
    <t>SK-1004/2,96/6/8/12</t>
  </si>
  <si>
    <t>SK-1004/2,45/16</t>
  </si>
  <si>
    <t>SK-1004H</t>
  </si>
  <si>
    <t>SK-1004H5</t>
  </si>
  <si>
    <t>Термокожух для бескорпусных в/камер (max габариты платы 38х38мм), подогрев, кронштейн, козырек, размер 60х82х130 мм; внут. размер 44х44х60 мм DC12V</t>
  </si>
  <si>
    <t>МИКРОФОНЫ</t>
  </si>
  <si>
    <t>AVC - 12</t>
  </si>
  <si>
    <t>микрофон, высокой чувствительности, с усилителем</t>
  </si>
  <si>
    <t>Контроль доступа</t>
  </si>
  <si>
    <t>CTM-L</t>
  </si>
  <si>
    <t>cчитыватель ТМ врезной</t>
  </si>
  <si>
    <t>cчитыватель ТМ накладной пластм.</t>
  </si>
  <si>
    <t>cчитыватель ТМ накладной  метал.</t>
  </si>
  <si>
    <t>КТМ-255</t>
  </si>
  <si>
    <t>Контроллер ТМ,память до 255 ключей</t>
  </si>
  <si>
    <t>Ключ Dallas</t>
  </si>
  <si>
    <t>DALLAS</t>
  </si>
  <si>
    <t>Ключ ТМ</t>
  </si>
  <si>
    <t>Ключ RF2.1</t>
  </si>
  <si>
    <t>VIZIT</t>
  </si>
  <si>
    <t>ключ электронный</t>
  </si>
  <si>
    <t>КТМ-1-1/250</t>
  </si>
  <si>
    <t>система контроля доступа</t>
  </si>
  <si>
    <t>КТМ 602М</t>
  </si>
  <si>
    <t>система контр. доступа: блок управления КТМ 600 со встроенным блоком питания  и считыватель RD-2</t>
  </si>
  <si>
    <t>"EXIT"</t>
  </si>
  <si>
    <t xml:space="preserve">кнопка выхода </t>
  </si>
  <si>
    <t>Считыватель RF2.1</t>
  </si>
  <si>
    <t xml:space="preserve"> бесконтактная</t>
  </si>
  <si>
    <t>ЗАМКИ И  ПРИНАДЛЕЖНОСТИ</t>
  </si>
  <si>
    <t>ML-400</t>
  </si>
  <si>
    <t>замок эл/магнитный,усилие на отрыв 400 кг</t>
  </si>
  <si>
    <t>ML-300</t>
  </si>
  <si>
    <t>замок эл/магнитный,усилие на отрыв 300 кг</t>
  </si>
  <si>
    <t>BЕL-300</t>
  </si>
  <si>
    <t>BELKO</t>
  </si>
  <si>
    <t>BЕL-600</t>
  </si>
  <si>
    <t>замок эл/магнитный</t>
  </si>
  <si>
    <t>S.A.B.</t>
  </si>
  <si>
    <t>высококачественная электромеханическая защёлка</t>
  </si>
  <si>
    <t>защелка21.0.01 В</t>
  </si>
  <si>
    <t>Испания</t>
  </si>
  <si>
    <t>высококачественная электромеханическая защёлка, короткая планка</t>
  </si>
  <si>
    <t>защелка21.0.03 В</t>
  </si>
  <si>
    <t>высококачественная электромеханическая защёлка, длинная планка</t>
  </si>
  <si>
    <t>защелка31.1.05 В</t>
  </si>
  <si>
    <t>21.0.00</t>
  </si>
  <si>
    <t>планка с защелкой</t>
  </si>
  <si>
    <t>31.01,00</t>
  </si>
  <si>
    <t>B100</t>
  </si>
  <si>
    <t>elock</t>
  </si>
  <si>
    <t xml:space="preserve">защелка эл/мех., 12В,имеет встроеный геркон </t>
  </si>
  <si>
    <t>FIGHTER</t>
  </si>
  <si>
    <t>замок эл. механический повышенной надёжности , нерж. сталь</t>
  </si>
  <si>
    <t>FIGHTER-1</t>
  </si>
  <si>
    <t>Эмалир.</t>
  </si>
  <si>
    <t>замок эл/мех, внутри - детали из нержавейки, универсальный</t>
  </si>
  <si>
    <t>1А721-00-0</t>
  </si>
  <si>
    <t>CISA, Италия</t>
  </si>
  <si>
    <t>накладной, эл/механ., универсальный</t>
  </si>
  <si>
    <t>11630-50-1</t>
  </si>
  <si>
    <t xml:space="preserve">накладной, эл/механ., на правую сторону </t>
  </si>
  <si>
    <t>ISEO 505504</t>
  </si>
  <si>
    <t>Италия</t>
  </si>
  <si>
    <t>замок накладной</t>
  </si>
  <si>
    <t>CISA14020-18-1/2</t>
  </si>
  <si>
    <t>врезной</t>
  </si>
  <si>
    <t>CISA16215-35</t>
  </si>
  <si>
    <t>CISA16215-25</t>
  </si>
  <si>
    <t>14010-60-2</t>
  </si>
  <si>
    <t>КД 04</t>
  </si>
  <si>
    <t>Дори,Украина</t>
  </si>
  <si>
    <t>кодовая клавиатура</t>
  </si>
  <si>
    <t>EL-ST320</t>
  </si>
  <si>
    <t>Elock</t>
  </si>
  <si>
    <t>Полис 51</t>
  </si>
  <si>
    <t>Россия</t>
  </si>
  <si>
    <t>кодовая клавиатура накладная</t>
  </si>
  <si>
    <t>Полис 52</t>
  </si>
  <si>
    <t>кодовая клавиатура врезная</t>
  </si>
  <si>
    <t>Адаптор замка</t>
  </si>
  <si>
    <t>Питание 7-15 В, уст. внутрь замка, время готовн. 2 с.,подкл. 4 W</t>
  </si>
  <si>
    <t>Доводчик двери</t>
  </si>
  <si>
    <t>60 кг</t>
  </si>
  <si>
    <t>80 кг</t>
  </si>
  <si>
    <t>Гибк. переход</t>
  </si>
  <si>
    <t>диаметр 1 см</t>
  </si>
  <si>
    <t>МА 42.02</t>
  </si>
  <si>
    <t>устройство сопряжения выз.панели видеодомофона и телеф.линии</t>
  </si>
  <si>
    <t xml:space="preserve">                                  БЛОКИ ПИТАНИЯ</t>
  </si>
  <si>
    <t>БП-3А</t>
  </si>
  <si>
    <t xml:space="preserve"> стабилизированный,220В/12В,3А</t>
  </si>
  <si>
    <t>БП-1А</t>
  </si>
  <si>
    <t>трансформаторный,220В/12В,1А</t>
  </si>
  <si>
    <t>БП</t>
  </si>
  <si>
    <t>импульсный, 1 А, защита от короткого замыкания</t>
  </si>
  <si>
    <t>маленький</t>
  </si>
  <si>
    <t>на 220 мА</t>
  </si>
  <si>
    <t>к Домовому</t>
  </si>
  <si>
    <t>блок питания к "Домовому"</t>
  </si>
  <si>
    <t>ИБП-1.5</t>
  </si>
  <si>
    <t>источник бесперебойного питания,220/12В,1.5А</t>
  </si>
  <si>
    <t xml:space="preserve"> 1,5А PSU</t>
  </si>
  <si>
    <t>источник бесперебойного питания 1,5 А</t>
  </si>
  <si>
    <t>ИБП-3.0</t>
  </si>
  <si>
    <t>источник бесперебойного питания,220/12В,3.0 А</t>
  </si>
  <si>
    <t>Гейзер 1,5А</t>
  </si>
  <si>
    <t>Гейзер 3А</t>
  </si>
  <si>
    <t>источник бесперебойного питания 3А</t>
  </si>
  <si>
    <t>БПД-18/12-1-1</t>
  </si>
  <si>
    <t>Блок питания (нестаб.) 18V/0,7A, 12V/0,6A, пл.корп., для питания домоф.</t>
  </si>
  <si>
    <t>пассивный ИК и микроволновый.Площадь детекции 12 х 12 м, 85°.                                                                                                                                                                                                                                           Рабочая температура от -10 С до +50 С</t>
  </si>
  <si>
    <t>ДАТЧИКИ РАЗБИТИЯ СТЕКЛА</t>
  </si>
  <si>
    <t>GBD-2</t>
  </si>
  <si>
    <t>акустический датчик разбития стекла,радиус 10м,толщина стекла 2-6 мм</t>
  </si>
  <si>
    <t>14,5/ 16</t>
  </si>
  <si>
    <t>Indigo</t>
  </si>
  <si>
    <t>DSС</t>
  </si>
  <si>
    <t>акустический датчик разбития стекла,радиус 10м</t>
  </si>
  <si>
    <t>Pyronix BreakGlass 2000</t>
  </si>
  <si>
    <t xml:space="preserve">Pyronix </t>
  </si>
  <si>
    <t>ПОЖАРНЫЕ ДАТЧИКИ</t>
  </si>
  <si>
    <t>ИНГА</t>
  </si>
  <si>
    <t>датчик газа(пропан,бутан,природный газ)</t>
  </si>
  <si>
    <t>СПД-3-2</t>
  </si>
  <si>
    <t>фотоэлектрический датчик дыма,4-х проводный</t>
  </si>
  <si>
    <t>сптм-70</t>
  </si>
  <si>
    <t>тепловой датчик дыма 70 град.</t>
  </si>
  <si>
    <t>ТПТ-3</t>
  </si>
  <si>
    <t>15 грн</t>
  </si>
  <si>
    <t>ЕСО-1002</t>
  </si>
  <si>
    <t>Sensor</t>
  </si>
  <si>
    <t>извещ.пожарный комбиниров.дымовой и тепловой 2-х,4-х пров.,комплект</t>
  </si>
  <si>
    <t>СРП-1</t>
  </si>
  <si>
    <t>извещатель пожарный</t>
  </si>
  <si>
    <t>ИР1-01</t>
  </si>
  <si>
    <t>Алай 2-01</t>
  </si>
  <si>
    <t xml:space="preserve"> B424RL</t>
  </si>
  <si>
    <t>SS</t>
  </si>
  <si>
    <t>база 4-х проводная 12-24В , для подключения дым.пож.извещателя 2151Е и теплового извещателя 5451У</t>
  </si>
  <si>
    <t>ДАТЧИКИ ОТКРЫТИЯ</t>
  </si>
  <si>
    <t>СМК-1</t>
  </si>
  <si>
    <t>датчик открытия</t>
  </si>
  <si>
    <t>СМК-1 (Э)</t>
  </si>
  <si>
    <t>СМК-1-8</t>
  </si>
  <si>
    <t>в метал.корпусе для установки на стальных конструкциях (двери, ворота, окна)</t>
  </si>
  <si>
    <t>СТХ-3-Н</t>
  </si>
  <si>
    <t>Польша</t>
  </si>
  <si>
    <t>беспроводной магнитоконт. Извещатель открытия двери и окна, 100м</t>
  </si>
  <si>
    <t>SD-6541</t>
  </si>
  <si>
    <t xml:space="preserve">Магнитоконтактный датчик с проставкой и крышкой, 13,1х18,5х63,2, накладной на металл , под винт 
</t>
  </si>
  <si>
    <t>СОМК 3-11</t>
  </si>
  <si>
    <t>Алай</t>
  </si>
  <si>
    <t xml:space="preserve">магнито-контактные, врезные,  предназначены для  дверных и оконных проемов </t>
  </si>
  <si>
    <t>S-3</t>
  </si>
  <si>
    <t>магнитоконтакт для скрытой установки под шуруп</t>
  </si>
  <si>
    <t>ДАТЧИКИ УДАРА</t>
  </si>
  <si>
    <t>ImpagE  (SHOK Sensor)</t>
  </si>
  <si>
    <r>
      <t>датчик удара,напряж.от 6до16В,потребл.ток15мА,от 0</t>
    </r>
    <r>
      <rPr>
        <vertAlign val="superscript"/>
        <sz val="8"/>
        <color indexed="8"/>
        <rFont val="Arial CYR"/>
        <family val="2"/>
      </rPr>
      <t>0</t>
    </r>
    <r>
      <rPr>
        <sz val="8"/>
        <color indexed="8"/>
        <rFont val="Arial CYR"/>
        <family val="2"/>
      </rPr>
      <t xml:space="preserve"> до +55</t>
    </r>
    <r>
      <rPr>
        <vertAlign val="superscript"/>
        <sz val="8"/>
        <color indexed="8"/>
        <rFont val="Arial CYR"/>
        <family val="2"/>
      </rPr>
      <t>0</t>
    </r>
  </si>
  <si>
    <t>Vibro</t>
  </si>
  <si>
    <t>вибродатчик  1.5-3.5 м</t>
  </si>
  <si>
    <t>ДАТЧИКИ ЗАТОПЛЕНИЯ</t>
  </si>
  <si>
    <t>датчик затопления</t>
  </si>
  <si>
    <t xml:space="preserve"> HL 751-W</t>
  </si>
  <si>
    <t>Octopus +</t>
  </si>
  <si>
    <t>ДАТЧИКИ ГАЗА</t>
  </si>
  <si>
    <t>Jablotron</t>
  </si>
  <si>
    <t xml:space="preserve"> на все типы взрывоопасных газов( природ.газ, бутан, пропан, водород и т.д.)</t>
  </si>
  <si>
    <t>ДАТЧИКИ движения на освещение</t>
  </si>
  <si>
    <t>ES-34A</t>
  </si>
  <si>
    <t>Brilux</t>
  </si>
  <si>
    <t>радиус действия до 12 м, два регулятора освещения</t>
  </si>
  <si>
    <t>Блок памяти для Gardi Solo на 64 кадра</t>
  </si>
  <si>
    <t>WI-2B</t>
  </si>
  <si>
    <t>WI-4C</t>
  </si>
  <si>
    <t>TP-6AC</t>
  </si>
  <si>
    <t>TP-12AC</t>
  </si>
  <si>
    <t>TP-12AM</t>
  </si>
  <si>
    <t>Основная станция на 12 абон. (тлф.трубки TP-SS), 15-24V</t>
  </si>
  <si>
    <t>TP-K</t>
  </si>
  <si>
    <t>Абонентская телефонная трубка к TP-12AM</t>
  </si>
  <si>
    <t>TP-1K</t>
  </si>
  <si>
    <t>ЦП01-3</t>
  </si>
  <si>
    <t>VELLEZ</t>
  </si>
  <si>
    <t>ВП01</t>
  </si>
  <si>
    <t xml:space="preserve">1/3" LG CCD, 420TVL, 0,1Lux, f=3,6мм, DC12V,метал.корпус. </t>
  </si>
  <si>
    <t>1/3" LG CCD, 420TVL, 0,1Lux, f=3,7мм, усеченный,  DC12V,метал.корпус.</t>
  </si>
  <si>
    <t>1/3" SONY CCD, 420TVL, 0,1Lux, f=3,6mm,  DC12V, 30х30х26mm, метал.корпус.</t>
  </si>
  <si>
    <t>1/3" LG CCD, 420TVL, 0,1Lux, f=3,6mm,DC12V, D=19 mm, кронштейн</t>
  </si>
  <si>
    <r>
      <t xml:space="preserve">1/3", варифокал  f=3.5-8.0мм, F1.4,  автодиафрагма, Direct Drive, </t>
    </r>
    <r>
      <rPr>
        <b/>
        <sz val="8"/>
        <color indexed="8"/>
        <rFont val="Arial"/>
        <family val="2"/>
      </rPr>
      <t>адаптация под ИК диапазон,</t>
    </r>
    <r>
      <rPr>
        <sz val="8"/>
        <color indexed="8"/>
        <rFont val="Arial"/>
        <family val="2"/>
      </rPr>
      <t xml:space="preserve"> CS-mount</t>
    </r>
  </si>
  <si>
    <r>
      <t>Термокожух для Б/К камер 32х32 мм, подогрев, грозозащита, кронштейн, козырёк, DC12V, (75х65х120мм),(</t>
    </r>
    <r>
      <rPr>
        <b/>
        <sz val="8"/>
        <color indexed="8"/>
        <rFont val="Arial"/>
        <family val="2"/>
      </rPr>
      <t>серебристый</t>
    </r>
    <r>
      <rPr>
        <sz val="8"/>
        <color indexed="8"/>
        <rFont val="Arial"/>
        <family val="2"/>
      </rPr>
      <t>)</t>
    </r>
  </si>
  <si>
    <t>1/3" SONY CCD, 600TVL, 0,1Lux, VD/DD, BLC, DC12V, 34x34x50mm,AGC,C/CS-mount</t>
  </si>
  <si>
    <t>1/3" SONY CCD, 480TVL, 1Lux/F1,2,С/СSmount, VD/DD, S/N&gt;52dB, EE/AI, AGC, BLC, DC12V, 107х55х51 мм</t>
  </si>
  <si>
    <t>1/3" SONY CCD, 480TVL, 1/0,01Lux/F1,2,С/СSmount, VD/DD, День/ночь,S/N&gt;52dB, EE/AI, AGC, BLC, DC12V, 107х55х51 мм</t>
  </si>
  <si>
    <r>
      <t xml:space="preserve">1/3" SONY Super HAD CCD, 550 TVL, 0,3Lux (цвет)/0,05Lux (ч/б),VD/DD,  </t>
    </r>
    <r>
      <rPr>
        <b/>
        <sz val="8"/>
        <rFont val="Arial"/>
        <family val="2"/>
      </rPr>
      <t>Day&amp;Night</t>
    </r>
    <r>
      <rPr>
        <sz val="8"/>
        <rFont val="Arial"/>
        <family val="2"/>
      </rPr>
      <t xml:space="preserve"> (убираемый ИК-фильтр),  AWB, AGC, BLC, </t>
    </r>
    <r>
      <rPr>
        <b/>
        <sz val="8"/>
        <rFont val="Arial"/>
        <family val="2"/>
      </rPr>
      <t>DSS</t>
    </r>
    <r>
      <rPr>
        <sz val="8"/>
        <rFont val="Arial"/>
        <family val="2"/>
      </rPr>
      <t xml:space="preserve"> (0,0003Lux), SDNR, DC12V  </t>
    </r>
  </si>
  <si>
    <r>
      <t xml:space="preserve">1/3"SONY Double Scan CCD, 480TVL, 0,3Lux (цвет)/0,05Lux (ч/б),VD/DD, </t>
    </r>
    <r>
      <rPr>
        <b/>
        <sz val="8"/>
        <rFont val="Arial"/>
        <family val="2"/>
      </rPr>
      <t>Day&amp;Night</t>
    </r>
    <r>
      <rPr>
        <sz val="8"/>
        <rFont val="Arial"/>
        <family val="2"/>
      </rPr>
      <t xml:space="preserve"> (убираемый ИК-фильтр),  AWB, AGC, BLC, </t>
    </r>
    <r>
      <rPr>
        <b/>
        <sz val="8"/>
        <rFont val="Arial"/>
        <family val="2"/>
      </rPr>
      <t>DSS</t>
    </r>
    <r>
      <rPr>
        <sz val="8"/>
        <rFont val="Arial"/>
        <family val="2"/>
      </rPr>
      <t xml:space="preserve"> (0,001Lux),</t>
    </r>
    <r>
      <rPr>
        <b/>
        <sz val="8"/>
        <rFont val="Arial"/>
        <family val="2"/>
      </rPr>
      <t xml:space="preserve"> WDR</t>
    </r>
    <r>
      <rPr>
        <sz val="8"/>
        <rFont val="Arial"/>
        <family val="2"/>
      </rPr>
      <t xml:space="preserve">, цифр. 3-x ZOOM, экранное меню, управление по RS485 (Pelco-D), DC12V </t>
    </r>
  </si>
  <si>
    <t>1/3", монофокал f=2,8mm,автодиафрагма, Video Drive, F1.2,  CS-mount</t>
  </si>
  <si>
    <t>1/3", монофокал f=4mm,автодиафрагма, Video Drive, F1.2,  CS-mount</t>
  </si>
  <si>
    <r>
      <t>7"TFT, HandsFree, накладн, 2 пан., 4 кам, 8 мониторов,</t>
    </r>
    <r>
      <rPr>
        <b/>
        <sz val="8"/>
        <rFont val="Arial Cyr"/>
        <family val="0"/>
      </rPr>
      <t xml:space="preserve"> сенсор., память</t>
    </r>
    <r>
      <rPr>
        <b/>
        <sz val="8"/>
        <color indexed="8"/>
        <rFont val="Arial Cyr"/>
        <family val="2"/>
      </rPr>
      <t xml:space="preserve"> 8 кадр, 4-х пров.</t>
    </r>
  </si>
  <si>
    <t>LUX/64</t>
  </si>
  <si>
    <t>LUX/64/SD/M</t>
  </si>
  <si>
    <r>
      <t xml:space="preserve">5" TFT, HandsFree, врезной, подключ. </t>
    </r>
    <r>
      <rPr>
        <b/>
        <sz val="8"/>
        <rFont val="Arial Cyr"/>
        <family val="2"/>
      </rPr>
      <t>2 панел. + 2 кам</t>
    </r>
    <r>
      <rPr>
        <sz val="8"/>
        <rFont val="Arial Cyr"/>
        <family val="2"/>
      </rPr>
      <t>, 1 монитор,  охр.датчиков, аудиоинтерф.</t>
    </r>
  </si>
  <si>
    <t>Антивандал. накладная "башня", размер 137х40х24 мм, для аудиодомофонов COMMAX, KOCOM, HYUNDAI</t>
  </si>
  <si>
    <t>2х пров.тлф.трубка, кнопка откр. замка, 220В</t>
  </si>
  <si>
    <t>TOPIN</t>
  </si>
  <si>
    <t>аккумулятор 12B/4Ач</t>
  </si>
  <si>
    <t>TP 12-7</t>
  </si>
  <si>
    <t>аккумулятор 12В/7Ач</t>
  </si>
  <si>
    <t>PC-1520</t>
  </si>
  <si>
    <t>модуль питания 1.5А,6/12В(без трансформатора и батареи)</t>
  </si>
  <si>
    <t>PC-3020</t>
  </si>
  <si>
    <t>модуль питания 3А,6/12В(без трансформатора и батареи)</t>
  </si>
  <si>
    <t>трансф.мален.</t>
  </si>
  <si>
    <t>с предохранителем</t>
  </si>
  <si>
    <t xml:space="preserve">                                                                                           КАБЕЛЬ</t>
  </si>
  <si>
    <t>2х0.22мм</t>
  </si>
  <si>
    <t>экранированный-2 по 0.22мм Бухта 100 м.</t>
  </si>
  <si>
    <t>4х0.22мм</t>
  </si>
  <si>
    <t>ИТАЛИЯ</t>
  </si>
  <si>
    <t>экранированный-4 по 0.22мм Бухта 100 м.</t>
  </si>
  <si>
    <t>НЕэкранированный-4 по 0.22мм Бухта 100 м.</t>
  </si>
  <si>
    <t>6х0.22мм</t>
  </si>
  <si>
    <t>экранированный-6 по 0.22ммБухта 100 м</t>
  </si>
  <si>
    <t>8х0.22мм</t>
  </si>
  <si>
    <t>экранированный-8 по 0.22ммБухта 100 м</t>
  </si>
  <si>
    <t>3С2V</t>
  </si>
  <si>
    <t>экранированный коаксиальный кабель 100м</t>
  </si>
  <si>
    <t>RG 6</t>
  </si>
  <si>
    <t>коаксиальный кабель белый бухта 100м</t>
  </si>
  <si>
    <t>витая пара</t>
  </si>
  <si>
    <t xml:space="preserve"> бухте 305 м неэкран.</t>
  </si>
  <si>
    <t xml:space="preserve"> бухте 305 м экран.</t>
  </si>
  <si>
    <t>Sprint SL-59+2х0,44</t>
  </si>
  <si>
    <t>в бухтах 305 м, цена за один метр</t>
  </si>
  <si>
    <t>2 грн</t>
  </si>
  <si>
    <t>2,5 грн</t>
  </si>
  <si>
    <t>ШВВП</t>
  </si>
  <si>
    <t>2 х 0,75</t>
  </si>
  <si>
    <t>за метр</t>
  </si>
  <si>
    <t>2 х 1,5</t>
  </si>
  <si>
    <t>3 х 1,5</t>
  </si>
  <si>
    <t>гофра</t>
  </si>
  <si>
    <t>0,90 грн</t>
  </si>
  <si>
    <t>1,25 грн</t>
  </si>
  <si>
    <t>МОНТАЖНЫЕ КОРОБА</t>
  </si>
  <si>
    <t>КМ-006</t>
  </si>
  <si>
    <t>монтажный короб</t>
  </si>
  <si>
    <t>КМ-005</t>
  </si>
  <si>
    <t>4Э</t>
  </si>
  <si>
    <t>квадрат.</t>
  </si>
  <si>
    <t>монтажная коробочка маленькая</t>
  </si>
  <si>
    <t>1Э</t>
  </si>
  <si>
    <t>круглая</t>
  </si>
  <si>
    <t>большая круглая</t>
  </si>
  <si>
    <t xml:space="preserve">монтажная коробочка </t>
  </si>
  <si>
    <t>Кабельные каналы закрытого типа</t>
  </si>
  <si>
    <t>стоимость за метр</t>
  </si>
  <si>
    <t xml:space="preserve">кабельканал 12х12 </t>
  </si>
  <si>
    <t>кабельканал 15х10</t>
  </si>
  <si>
    <t>кабельканал 16х16</t>
  </si>
  <si>
    <t>кабельканал 20х10</t>
  </si>
  <si>
    <t>кабельканал 25х16</t>
  </si>
  <si>
    <t>кабельканал 25х25</t>
  </si>
  <si>
    <t>кабельканал 30х11</t>
  </si>
  <si>
    <t>кабельканал 40х16</t>
  </si>
  <si>
    <t>кабельканал 40х25</t>
  </si>
  <si>
    <t>кабельканал 40х40</t>
  </si>
  <si>
    <t>кабельканал 60х40</t>
  </si>
  <si>
    <t>кабельканал 60х60</t>
  </si>
  <si>
    <t>кабельканал 80х40</t>
  </si>
  <si>
    <t>кабельканал 80х60</t>
  </si>
  <si>
    <t>кабельканал 100х40</t>
  </si>
  <si>
    <t>кабельканал 100х60</t>
  </si>
  <si>
    <t>кабельканал 120х60</t>
  </si>
  <si>
    <t>РАЗЪЕМЫ</t>
  </si>
  <si>
    <t>СВХС 4-х штырьк.</t>
  </si>
  <si>
    <t>СВХС 6-х штырьк.</t>
  </si>
  <si>
    <t>F накрутка под 4-ж</t>
  </si>
  <si>
    <t>F накрутка под RG-6</t>
  </si>
  <si>
    <t>тюльпан</t>
  </si>
  <si>
    <t>штекер под антенну</t>
  </si>
  <si>
    <t>разъем BNC</t>
  </si>
  <si>
    <t>бочонки</t>
  </si>
  <si>
    <t>Монитор 15", 500TVL, AC 90-260В, 2 входа/выхода видео, 2 аудио, плоский экран</t>
  </si>
  <si>
    <t>CVM-2174FP</t>
  </si>
  <si>
    <t>Dome-100/32*32W</t>
  </si>
  <si>
    <t>Dome-100/32*32B</t>
  </si>
  <si>
    <t>Купол пластик D=100мм для б/к камер  32х32мм , черный</t>
  </si>
  <si>
    <t xml:space="preserve">Купол пластик D=100мм для б/к камер  32х32мм , белый </t>
  </si>
  <si>
    <t>Видеодомофон, ч\б, на 2 канала, подключение к цифровым многоквартирным системам CD-2255V.</t>
  </si>
  <si>
    <t>STS-C310VF</t>
  </si>
  <si>
    <t>STS-C316VF</t>
  </si>
  <si>
    <t>STS-C310RW</t>
  </si>
  <si>
    <t xml:space="preserve">1/3"  SONY CCD, 600TVL, 0,05Lux, f=3,6mm, ИК-35м, DC12V, IP-66,козырек, кронштейн. </t>
  </si>
  <si>
    <t>1/3" SONY CCD, 420TVL,  0,8Lux,f=3,5-8mm(вариофокал, внешняя регулировка),ИК-до 30м,DC12V,IP-66, козырек, кронштейн.</t>
  </si>
  <si>
    <t xml:space="preserve">1/3"  SONY CCD, 520TVL, 0,8Lux, f=3,5-8mm(вариофокал, внешняя регулировка),ИК-до 30м DC12V, IP-66,козырек, кронштейн. </t>
  </si>
  <si>
    <t>DPV-4PB</t>
  </si>
  <si>
    <r>
      <t xml:space="preserve">Видеодомофон ч/б, открытие замка, дополнительный домофон ( SLAVE) для подключения к </t>
    </r>
    <r>
      <rPr>
        <b/>
        <sz val="8"/>
        <color indexed="8"/>
        <rFont val="Arial Cyr"/>
        <family val="0"/>
      </rPr>
      <t>DPV-4PF2</t>
    </r>
  </si>
  <si>
    <t>1/3" SHARP CCD, 420TVL, 0.5Lux, F=2,8mm, IP-67, DC-12V, предназначена для установки в автомобиле, зеркальное отображение, в комплекте фреза, D=2,8mm, L=85mm.</t>
  </si>
  <si>
    <t>LUX/8/SD/M</t>
  </si>
  <si>
    <t>Аналог LUX/8, встроенный кард-ридер для SD карточки, возможность подключения к телефону.</t>
  </si>
  <si>
    <t>DP-20Н</t>
  </si>
  <si>
    <t>KPC-801DC</t>
  </si>
  <si>
    <t>KPC-800DC</t>
  </si>
  <si>
    <t>1/3" SONY CCD, 380TVL, 0,5 Lux, f=3,7mm, PH, DC12V, d=46,5mm, h=42,5mm, миниатюрный, НАКЛАДНОЙ, металл.</t>
  </si>
  <si>
    <t>1/3" SONY CCD, 380TVL, 0,5 Lux, f=3,7mm, PH, DC12V, d=45mm, h=45mm, миниатюрный, ВРЕЗНОЙ, металл.</t>
  </si>
  <si>
    <t>KPC-700CH6</t>
  </si>
  <si>
    <t>1/3" SONY CCD, 380TVL, 0,5Lux, f=4,3mm, полн., DC12V, 30x30mm, метал. корпус</t>
  </si>
  <si>
    <t>KPC-700CB</t>
  </si>
  <si>
    <t>KPC-510D</t>
  </si>
  <si>
    <t>1/3" SONY CCD, 420TVL, 0,05Lux, f=3,6mm,  DC12V, d=100mm.</t>
  </si>
  <si>
    <t>KPC-510DC</t>
  </si>
  <si>
    <t>1/3" SONY CCD, 380TVL, 0,5Lux, f=3,6mm,  DC12V, d=100mm.</t>
  </si>
  <si>
    <t>1/3" SONY CCD, 380TVL, 0,5Lux, f=3,6mm,  DC12V, d=80mm,настен.кронштейн.</t>
  </si>
  <si>
    <t>KPC-520DC</t>
  </si>
  <si>
    <t>KPC-550DCMF</t>
  </si>
  <si>
    <t>1/3" SONY CCD, 380TVL, 0,5Lux, f=4-8mm,  DC12V, d=120mm.</t>
  </si>
  <si>
    <t>1/3" SONY CCD, 380TVL, 0,5Lux, f=3.6mm, DC12V, d=23mm, l=52mm,  t=-10...+50°С, козырек, кронштейн.</t>
  </si>
  <si>
    <t>1/3" SONY CCD, 380TVL, 0,5Lux, f=3,6mm, DC12V, 30x30mm, метал. корпус</t>
  </si>
  <si>
    <t>KPC-230CHL1</t>
  </si>
  <si>
    <t>Термокожух для б/к камер 32*32мм и 38*38мм, ИК модуль-30м, кронштейн, козырёк, L=100мм, D=12V</t>
  </si>
  <si>
    <t>SV4L/К</t>
  </si>
  <si>
    <t>SV4L/S</t>
  </si>
  <si>
    <t>SV4R/S</t>
  </si>
  <si>
    <t>Накладная "башня", козырек, клин-кронштейн для разворота на 30 град. Видеокамера SONY.</t>
  </si>
  <si>
    <t>Накладная "башня", козырек, клин-кронштейн для разворота на 30 град., реле управл. замком. Видеокамера SONY.</t>
  </si>
  <si>
    <t>SV4R/К</t>
  </si>
  <si>
    <t>CD-255М</t>
  </si>
  <si>
    <t>Пульт консьержа для CD-2255V</t>
  </si>
  <si>
    <t>TG10Z0513FCS</t>
  </si>
  <si>
    <t>CNB-V3715P</t>
  </si>
  <si>
    <t>CNB-V3315PVD</t>
  </si>
  <si>
    <r>
      <t xml:space="preserve">беспроводной ИК-извещатель( в комплекте с приемником </t>
    </r>
    <r>
      <rPr>
        <b/>
        <sz val="8"/>
        <color indexed="8"/>
        <rFont val="Arial Narrow"/>
        <family val="2"/>
      </rPr>
      <t>СН4НR</t>
    </r>
    <r>
      <rPr>
        <sz val="8"/>
        <color indexed="8"/>
        <rFont val="Arial Narrow"/>
        <family val="2"/>
      </rPr>
      <t xml:space="preserve"> до 12 датчиков, в комплекте с приемником</t>
    </r>
    <r>
      <rPr>
        <b/>
        <sz val="8"/>
        <color indexed="8"/>
        <rFont val="Arial Narrow"/>
        <family val="2"/>
      </rPr>
      <t xml:space="preserve"> СН8НR</t>
    </r>
    <r>
      <rPr>
        <sz val="8"/>
        <color indexed="8"/>
        <rFont val="Arial Narrow"/>
        <family val="2"/>
      </rPr>
      <t xml:space="preserve"> до 40 датчиков, в комплекте с </t>
    </r>
    <r>
      <rPr>
        <b/>
        <sz val="8"/>
        <color indexed="8"/>
        <rFont val="Arial Narrow"/>
        <family val="2"/>
      </rPr>
      <t>СН20НR</t>
    </r>
    <r>
      <rPr>
        <sz val="8"/>
        <color indexed="8"/>
        <rFont val="Arial Narrow"/>
        <family val="2"/>
      </rPr>
      <t xml:space="preserve"> до 60 датчиков)</t>
    </r>
  </si>
  <si>
    <r>
      <t xml:space="preserve">4-канальный </t>
    </r>
    <r>
      <rPr>
        <b/>
        <sz val="8"/>
        <color indexed="8"/>
        <rFont val="Arial Narrow"/>
        <family val="2"/>
      </rPr>
      <t xml:space="preserve">приёмник </t>
    </r>
    <r>
      <rPr>
        <sz val="8"/>
        <color indexed="8"/>
        <rFont val="Arial Narrow"/>
        <family val="2"/>
      </rPr>
      <t>для подключения к централи , индикация разряда батареи, радиус действия 100 м, для работы с передатчиками фирмы Elmes Electronic следующих типов: UMB100H, DWM50H,DWB100H, AN200H, DW200H, CH4H, CH4H200, PTX50, CTX3H, CTX4H, RP501</t>
    </r>
  </si>
  <si>
    <r>
      <t>8-канальный</t>
    </r>
    <r>
      <rPr>
        <b/>
        <sz val="8"/>
        <color indexed="8"/>
        <rFont val="Arial Narrow"/>
        <family val="2"/>
      </rPr>
      <t xml:space="preserve"> приёмник</t>
    </r>
    <r>
      <rPr>
        <sz val="8"/>
        <color indexed="8"/>
        <rFont val="Arial Narrow"/>
        <family val="2"/>
      </rPr>
      <t xml:space="preserve"> для подключения к централи , индикация разряда батареи, радиус действия до 200 м, для работы с передатчиками фирмы Elmes Electronic следующих типов: UMB100H, DWM50H,DWB100H, AN200H, DW200H, CH4H, CH4H200, PTX50, CTX3H, CTX4H, RP501</t>
    </r>
  </si>
  <si>
    <r>
      <t xml:space="preserve">20-канальный </t>
    </r>
    <r>
      <rPr>
        <b/>
        <sz val="8"/>
        <color indexed="8"/>
        <rFont val="Arial Narrow"/>
        <family val="2"/>
      </rPr>
      <t xml:space="preserve">приёмник </t>
    </r>
    <r>
      <rPr>
        <sz val="8"/>
        <color indexed="8"/>
        <rFont val="Arial Narrow"/>
        <family val="2"/>
      </rPr>
      <t>для подключения к централи , индикация разряда батареи,  для работы с передатчиками фирмы Elmes Electronic следующих типов: UMB100HT, AN200HT, DW200HT, DWB100HT, CH4HT, RP500ST,PTX 50, CTX3H, радиус действия до 200 м</t>
    </r>
  </si>
  <si>
    <r>
      <t xml:space="preserve">беспроводный ППК, 32 извещателя, встроенная сирена и аккумуляторы, ЖКИ дисплей, </t>
    </r>
    <r>
      <rPr>
        <b/>
        <sz val="8"/>
        <color indexed="8"/>
        <rFont val="Arial Narrow"/>
        <family val="2"/>
      </rPr>
      <t>без блока питания</t>
    </r>
  </si>
  <si>
    <r>
      <t>блок питания</t>
    </r>
    <r>
      <rPr>
        <sz val="8"/>
        <color indexed="8"/>
        <rFont val="Arial Narrow"/>
        <family val="2"/>
      </rPr>
      <t xml:space="preserve"> для  </t>
    </r>
    <r>
      <rPr>
        <b/>
        <sz val="8"/>
        <color indexed="8"/>
        <rFont val="Arial Narrow"/>
        <family val="2"/>
      </rPr>
      <t xml:space="preserve">CB-32 </t>
    </r>
    <r>
      <rPr>
        <sz val="8"/>
        <color indexed="8"/>
        <rFont val="Arial Narrow"/>
        <family val="2"/>
      </rPr>
      <t>( без использования GSM-интерфейса) 230VАС/12VDC, 100mA</t>
    </r>
  </si>
  <si>
    <r>
      <t>блок питания</t>
    </r>
    <r>
      <rPr>
        <sz val="8"/>
        <color indexed="8"/>
        <rFont val="Arial Narrow"/>
        <family val="2"/>
      </rPr>
      <t xml:space="preserve"> для </t>
    </r>
    <r>
      <rPr>
        <b/>
        <sz val="8"/>
        <color indexed="8"/>
        <rFont val="Arial Narrow"/>
        <family val="2"/>
      </rPr>
      <t xml:space="preserve">CB-32 </t>
    </r>
    <r>
      <rPr>
        <sz val="8"/>
        <color indexed="8"/>
        <rFont val="Arial Narrow"/>
        <family val="2"/>
      </rPr>
      <t>( с использованием GSM-интерфейса) 230VАС/12VDC, 300mA</t>
    </r>
  </si>
  <si>
    <r>
      <t xml:space="preserve">GSM - интерфейс для подключения телефонов Sony Ericsson T68, T230, K300i к  ППК </t>
    </r>
    <r>
      <rPr>
        <b/>
        <sz val="8"/>
        <color indexed="8"/>
        <rFont val="Arial Narrow"/>
        <family val="2"/>
      </rPr>
      <t>CB-32</t>
    </r>
  </si>
  <si>
    <r>
      <t xml:space="preserve">GSM - интерфейс для подключения телефонов SIEMENS C60,C65,CX65 к  ППК </t>
    </r>
    <r>
      <rPr>
        <b/>
        <sz val="8"/>
        <color indexed="8"/>
        <rFont val="Arial Narrow"/>
        <family val="2"/>
      </rPr>
      <t>CB-32</t>
    </r>
  </si>
  <si>
    <r>
      <t xml:space="preserve">брелок 2-х канальный для комплектов </t>
    </r>
    <r>
      <rPr>
        <b/>
        <sz val="8"/>
        <color indexed="8"/>
        <rFont val="Arial Narrow"/>
        <family val="2"/>
      </rPr>
      <t>RX</t>
    </r>
    <r>
      <rPr>
        <sz val="8"/>
        <color indexed="8"/>
        <rFont val="Arial Narrow"/>
        <family val="2"/>
      </rPr>
      <t>, 2 кнопки</t>
    </r>
  </si>
  <si>
    <r>
      <t>комплект одноканальный, 200м-</t>
    </r>
    <r>
      <rPr>
        <b/>
        <sz val="8"/>
        <color indexed="8"/>
        <rFont val="Arial Narrow"/>
        <family val="2"/>
      </rPr>
      <t xml:space="preserve">приёмник и передатчик </t>
    </r>
    <r>
      <rPr>
        <sz val="8"/>
        <color indexed="8"/>
        <rFont val="Arial Narrow"/>
        <family val="2"/>
      </rPr>
      <t>в виде брелка,12в,1 реле,                                                                                              433,92 Мгц, для управления системами охр.сигнализации, электрозамками, приводами ворот, освет. приборами и др.</t>
    </r>
  </si>
  <si>
    <r>
      <t>комплект четырёхканальный, 200м-</t>
    </r>
    <r>
      <rPr>
        <b/>
        <sz val="8"/>
        <color indexed="8"/>
        <rFont val="Arial Narrow"/>
        <family val="2"/>
      </rPr>
      <t xml:space="preserve">приёмник и передатчик </t>
    </r>
    <r>
      <rPr>
        <sz val="8"/>
        <color indexed="8"/>
        <rFont val="Arial Narrow"/>
        <family val="2"/>
      </rPr>
      <t>в виде брелка, 12в,                                                                                                       2 реле ,1брелок четырёхканальный,433,92 Мгц, для дистанционного радиоуправления системами охранной сигнализации, электрозамками, приводами ворот, осветительными приборами и т. д.</t>
    </r>
  </si>
  <si>
    <r>
      <t xml:space="preserve">дополнительный передатчик  для </t>
    </r>
    <r>
      <rPr>
        <b/>
        <sz val="8"/>
        <color indexed="8"/>
        <rFont val="Arial Narrow"/>
        <family val="2"/>
      </rPr>
      <t xml:space="preserve">RP-501-S </t>
    </r>
  </si>
  <si>
    <r>
      <t>пассивный ИК-датчик до 40кг ,угол 105</t>
    </r>
    <r>
      <rPr>
        <vertAlign val="superscript"/>
        <sz val="8"/>
        <color indexed="8"/>
        <rFont val="PragmaticaCTT"/>
        <family val="0"/>
      </rPr>
      <t>0</t>
    </r>
    <r>
      <rPr>
        <sz val="8"/>
        <color indexed="8"/>
        <rFont val="PragmaticaCTT"/>
        <family val="0"/>
      </rPr>
      <t>, до 10 м</t>
    </r>
  </si>
  <si>
    <r>
      <t>пассивный ИК-датчик до 20кг ,угол 105</t>
    </r>
    <r>
      <rPr>
        <vertAlign val="superscript"/>
        <sz val="8"/>
        <color indexed="8"/>
        <rFont val="PragmaticaCTT"/>
        <family val="0"/>
      </rPr>
      <t>0</t>
    </r>
    <r>
      <rPr>
        <sz val="8"/>
        <color indexed="8"/>
        <rFont val="PragmaticaCTT"/>
        <family val="0"/>
      </rPr>
      <t>, до 10 м</t>
    </r>
  </si>
  <si>
    <r>
      <t>пассивный ИК-датчик до 25кг ,угол 90</t>
    </r>
    <r>
      <rPr>
        <vertAlign val="superscript"/>
        <sz val="8"/>
        <color indexed="8"/>
        <rFont val="PragmaticaCTT"/>
        <family val="0"/>
      </rPr>
      <t>0</t>
    </r>
    <r>
      <rPr>
        <sz val="8"/>
        <color indexed="8"/>
        <rFont val="PragmaticaCTT"/>
        <family val="0"/>
      </rPr>
      <t>, до 18 м</t>
    </r>
  </si>
  <si>
    <r>
      <t>цифр.,пассивн.,инфракр., счетверённый пироэлемент , кронштейн,до 15м, 141</t>
    </r>
    <r>
      <rPr>
        <vertAlign val="superscript"/>
        <sz val="8"/>
        <color indexed="8"/>
        <rFont val="Arial Narrow"/>
        <family val="2"/>
      </rPr>
      <t>0</t>
    </r>
  </si>
  <si>
    <t>http://www.install.in.ua/</t>
  </si>
  <si>
    <t>3.3. ВИДЕОКАМЕРЫ БЕЗ ОБЪЕКТИВА</t>
  </si>
  <si>
    <t>4.      ОХРАННЫЕ СИСТЕМЫ</t>
  </si>
  <si>
    <t>312-990,</t>
  </si>
  <si>
    <t>serans@mail.ru</t>
  </si>
  <si>
    <t>rans_video@rambler.ru</t>
  </si>
  <si>
    <t xml:space="preserve">365-478, 319-004       E-mail: </t>
  </si>
  <si>
    <r>
      <t>Антивандал. накладная "башня", козырек, клин-кронштейн для разворота на 30</t>
    </r>
    <r>
      <rPr>
        <vertAlign val="superscript"/>
        <sz val="8"/>
        <color indexed="8"/>
        <rFont val="Arial"/>
        <family val="2"/>
      </rPr>
      <t>0</t>
    </r>
  </si>
  <si>
    <r>
      <t>Цветная накладная "башня" в компл. : козырек, клин-кронштейн для разворота на 30</t>
    </r>
    <r>
      <rPr>
        <vertAlign val="superscript"/>
        <sz val="8"/>
        <color indexed="8"/>
        <rFont val="Arial Cyr"/>
        <family val="0"/>
      </rPr>
      <t>0</t>
    </r>
  </si>
  <si>
    <t>БЕЗ ОБЪЕКТИВА</t>
  </si>
  <si>
    <t>STS-420</t>
  </si>
  <si>
    <t>STS-480X</t>
  </si>
  <si>
    <t>STS-600</t>
  </si>
  <si>
    <t>STS-600X</t>
  </si>
  <si>
    <t>SK-2007AI</t>
  </si>
  <si>
    <t>SK-2006XAI</t>
  </si>
  <si>
    <t>SK-2046AI</t>
  </si>
  <si>
    <t>SK-2046XAI</t>
  </si>
  <si>
    <t>KPC-303BH/12</t>
  </si>
  <si>
    <t>KPC-303BH/220</t>
  </si>
  <si>
    <t>KPC-310BH/12</t>
  </si>
  <si>
    <t>KPC-600BH</t>
  </si>
  <si>
    <t>Gardi DPS-24B</t>
  </si>
  <si>
    <t xml:space="preserve">Кронштейн пласт., с регулировкой положения  в/к, для внутр. установки  L=165mm,нагрузка 2,5кг </t>
  </si>
  <si>
    <t>STS-BOX-100IR</t>
  </si>
  <si>
    <t>DPV-4PB2</t>
  </si>
  <si>
    <t>Видеодомофон ч/б, на 2 канала, 4-х проводный,  открытие замка</t>
  </si>
  <si>
    <t>1/3", монофокал f=8mm,автодиафрагма,  Video Drive, F1.2, CS-mount</t>
  </si>
  <si>
    <t>ED100/C-3W/-6W</t>
  </si>
  <si>
    <t>STS-C223/Dome</t>
  </si>
  <si>
    <t>EVC-2263S/Dome</t>
  </si>
  <si>
    <t>STS-C223VP/Dome</t>
  </si>
  <si>
    <t>STS-C226VPVF/Dome</t>
  </si>
  <si>
    <t>STS-280</t>
  </si>
  <si>
    <t>EVC-S1004</t>
  </si>
  <si>
    <t>STS-V-2,8-12</t>
  </si>
  <si>
    <t>STS-V-2,8-12DCIR</t>
  </si>
  <si>
    <t>STS-V-3-8</t>
  </si>
  <si>
    <t>STS-V-3,5-8DCIR</t>
  </si>
  <si>
    <t>STS-V-6-60</t>
  </si>
  <si>
    <t>STS-V-6-60 DC</t>
  </si>
  <si>
    <t>STS-V-5-100</t>
  </si>
  <si>
    <t>STS-V-5-100DC</t>
  </si>
  <si>
    <t>SKV-2810D</t>
  </si>
  <si>
    <t>5"TFT, HandsFree, накладной, подключ. 1 кам, 4 монитор, металик, 4-х проводный</t>
  </si>
  <si>
    <t>5"TFT, HandsFree, накладной, подключ. 1панель + 1 кам, 4 монитор, металик, 4-х провод.</t>
  </si>
  <si>
    <t>DPT-14SC</t>
  </si>
  <si>
    <t>DPT-14SC/2</t>
  </si>
  <si>
    <t>KPC-400B</t>
  </si>
  <si>
    <t>HICB341H</t>
  </si>
  <si>
    <t>STS-C500</t>
  </si>
  <si>
    <t>STS-C500X</t>
  </si>
  <si>
    <t>KPC-400BA</t>
  </si>
  <si>
    <t>1/3" Sharp CCD, 420TVL,  1Lux, f=3.7mm, DC12V, 32x32mm, усечённый конус</t>
  </si>
  <si>
    <t>1/3" Sharp CCD, 420TVL,  1Lux, f=4,3mm, DC12V, 32x32mm, полный конус</t>
  </si>
  <si>
    <t>STS-C104/2,8/6/8/12/16</t>
  </si>
  <si>
    <t>1/3" Sharp CCD, 420TVL,  1Lux, f=2,8/6/8/12/16mm,DC12V, 32x32mm</t>
  </si>
  <si>
    <t xml:space="preserve">1/3" SONY CCD, 570TVL, 0,003Lux, VD/DD; BLC,  DC12V; 47x45x102мм; C/CS-mount </t>
  </si>
  <si>
    <t>1/3" SONY CCD, 420TVL, 0,1Lux, VD/DD; BLC; AC 220V; 48x40x80mm; AGC; C/CS-mount</t>
  </si>
  <si>
    <r>
      <t xml:space="preserve">1/3", варифокал  f= 5-50мм, F1.3,  автодиафрагма, Direct Drive, </t>
    </r>
    <r>
      <rPr>
        <b/>
        <sz val="8"/>
        <rFont val="Arial"/>
        <family val="2"/>
      </rPr>
      <t>асферический</t>
    </r>
    <r>
      <rPr>
        <sz val="8"/>
        <color indexed="8"/>
        <rFont val="Arial"/>
        <family val="2"/>
      </rPr>
      <t>, CS-mount</t>
    </r>
  </si>
  <si>
    <r>
      <t>1/3", варифокал  f= 2.8-12мм, F1.3,  автодиафрагма, Direct Drive,</t>
    </r>
    <r>
      <rPr>
        <b/>
        <sz val="8"/>
        <color indexed="8"/>
        <rFont val="Arial"/>
        <family val="2"/>
      </rPr>
      <t xml:space="preserve"> асферический</t>
    </r>
    <r>
      <rPr>
        <sz val="8"/>
        <color indexed="8"/>
        <rFont val="Arial"/>
        <family val="2"/>
      </rPr>
      <t>, CS-mount</t>
    </r>
  </si>
  <si>
    <r>
      <t xml:space="preserve">1/3" SONY Super HAD CCD, 550TVL, 0,3Lux, f=4.0-9.0mm AI, AWC, AGC On/Off, BLC On/Off, Flickerless On/Off, Service Video Out, подгрев, </t>
    </r>
    <r>
      <rPr>
        <b/>
        <sz val="8"/>
        <rFont val="Arial"/>
        <family val="2"/>
      </rPr>
      <t>t=-50…+50град</t>
    </r>
    <r>
      <rPr>
        <sz val="8"/>
        <rFont val="Arial"/>
        <family val="2"/>
      </rPr>
      <t xml:space="preserve">, 3 оси поворота, DC12V, </t>
    </r>
    <r>
      <rPr>
        <b/>
        <sz val="8"/>
        <rFont val="Arial"/>
        <family val="2"/>
      </rPr>
      <t>d=100мм</t>
    </r>
    <r>
      <rPr>
        <sz val="8"/>
        <rFont val="Arial"/>
        <family val="2"/>
      </rPr>
      <t>, АНТИВАНДАЛЬНАЯ КУПОЛЬНАЯ.</t>
    </r>
  </si>
  <si>
    <t>Антивандал. накладная "черепаха", размер 116х70х18,5мм</t>
  </si>
  <si>
    <t>Антивандал. врезная "черепаха", размер 124x84x22мм</t>
  </si>
  <si>
    <t>Накладная "башня", козырек, клин-кронштейн для разворота на 30 град., реле управл. замком</t>
  </si>
  <si>
    <t>Монитор 4-х проводн., парал. подключение 2 камер, 2 мониторов и блока памяти</t>
  </si>
  <si>
    <t>Монитор 4-х проводный, без трубки (Hands Free), 1 канал видео</t>
  </si>
  <si>
    <r>
      <t xml:space="preserve">Видеодомофон ч/б, на 2 канала, возможно подключение блока памяти </t>
    </r>
    <r>
      <rPr>
        <b/>
        <sz val="8"/>
        <color indexed="8"/>
        <rFont val="Arial Cyr"/>
        <family val="0"/>
      </rPr>
      <t>VM-64Р</t>
    </r>
    <r>
      <rPr>
        <sz val="8"/>
        <color indexed="8"/>
        <rFont val="Arial CYR"/>
        <family val="2"/>
      </rPr>
      <t>, до 2-х в паралель DPV-4PB и доп.трубки DP-4VR</t>
    </r>
  </si>
  <si>
    <t>Доп. трубка к DPV-4HP, DPV-4PF, кнопка открытия замка, интерком</t>
  </si>
  <si>
    <t>Аналог KVM-524, встр. блок памяти на 64 кадра, на 2 камеры</t>
  </si>
  <si>
    <t>Монитор 4-х провод., парал. подключ. 2 мониторов, подкл. телеф. трубки и блока памяти</t>
  </si>
  <si>
    <t xml:space="preserve">Аналог  Gardi-LUX/8, но  на 64 кадра памяти </t>
  </si>
  <si>
    <t>4" TFT, накладной, подключ. 2 камер, 4 мониторов, блока памяти (60 кадра), 4-х проводный</t>
  </si>
  <si>
    <t>Gardi V-13</t>
  </si>
  <si>
    <t>Антивандал. врезная "черепаха"</t>
  </si>
  <si>
    <t>Gardi V-11 A</t>
  </si>
  <si>
    <t>Антивандал. накладная "черепаха", без видео модуля</t>
  </si>
  <si>
    <t>Gardi V-12 A</t>
  </si>
  <si>
    <t>Антивандал. накладная "башня",  без видео модуля</t>
  </si>
  <si>
    <t>Gardi V-13 A</t>
  </si>
  <si>
    <t>Антивандал. врезная "черепаха", без видео модуля</t>
  </si>
  <si>
    <t>Gardi V-21</t>
  </si>
  <si>
    <t xml:space="preserve">Накладная на 2 абонента </t>
  </si>
  <si>
    <t>Gardi V-41</t>
  </si>
  <si>
    <t xml:space="preserve">Накладная на 4 абонента </t>
  </si>
  <si>
    <t>STS-C104H</t>
  </si>
  <si>
    <t>STS-C104H6</t>
  </si>
  <si>
    <t>1/3" Sharp CCD, 420TVL,  1Lux, f=3.7mm, DC12V, 32x32mm, плоский</t>
  </si>
  <si>
    <t xml:space="preserve">3.2. ВИДЕОКАМЕРЫ НАРУЖНОЙ УСТАНОВКИ </t>
  </si>
  <si>
    <t>STS-300</t>
  </si>
  <si>
    <t xml:space="preserve">1.1.1. Антивандальные видеопанели </t>
  </si>
  <si>
    <t>1.1.2. Видеодомофон индивидуальный</t>
  </si>
  <si>
    <t>1.1.3. Аудиодомофон индивидуальный</t>
  </si>
  <si>
    <t>1.1.4. Многоквартирные домофоны</t>
  </si>
  <si>
    <t>1.2.1. ПЕРЕГОВОРНЫЕ УСТРОЙСТВА ГРОМКОЙ СВЯЗИ</t>
  </si>
  <si>
    <t>1.2.2. Комплекс для автозаправочных станций</t>
  </si>
  <si>
    <t xml:space="preserve">3.1.1. БЕСКОРПУСНЫЕ </t>
  </si>
  <si>
    <t xml:space="preserve">3.1.2. В КВАДРАТНОМ КОРПУСЕ </t>
  </si>
  <si>
    <t xml:space="preserve">3.1.3.  В ЦИЛИНДРИЧЕСКОМ  КОРПУСЕ </t>
  </si>
  <si>
    <t>3.1.4.  КУПОЛЬНЫЕ</t>
  </si>
  <si>
    <t>3.1.5. ИНТЕГРИРОВАННЫЕ</t>
  </si>
  <si>
    <t>3.5.1. ССTV ОБЪЕКТИВЫ С РУЧНОЙ ДИАФРАГМОЙ</t>
  </si>
  <si>
    <t>3.5.2. ССTV ОБЪЕКТИВЫ С АВТОДИАФРАГМОЙ</t>
  </si>
  <si>
    <t>1/3", монофокал f=12mm,автодиафрагма, Video Drive, F1.4, CS-mount</t>
  </si>
  <si>
    <t>1/3", монофокал f=16mm,автодиафрагма, Video Drive, F1.4, CS-mount</t>
  </si>
  <si>
    <t>1/3", варифокал f=5-100mm,автодиафрагма,Direct- Drive, F1.8, CS-mount</t>
  </si>
  <si>
    <t>1/3" SONY CCD, 570TVL, 0,1Lux (F1.2), f=3,6mm, DC12V, 38х37,5х27mm</t>
  </si>
  <si>
    <t>SK-1004H6XC</t>
  </si>
  <si>
    <t>SK-1043</t>
  </si>
  <si>
    <t>HTM170C</t>
  </si>
  <si>
    <t>DG-50</t>
  </si>
  <si>
    <t>1/3", варифокал f=2.8-10mm, F1.4, автодиафрагма, Direct Drive, CS-mount</t>
  </si>
  <si>
    <t>KLV-3080DB</t>
  </si>
  <si>
    <t>1/3", варифокал f=3.0 - 8.0mm, F1.4,автодиафрагма, Direct Drive, CS-mount</t>
  </si>
  <si>
    <t>KVM-524RM</t>
  </si>
  <si>
    <t>KOCOM</t>
  </si>
  <si>
    <t>HA-201</t>
  </si>
  <si>
    <t>HA-300</t>
  </si>
  <si>
    <t>7" TFT, 2 панели, 4 в/к, встроенная память на 64 кадра, встроенный кард- ридер для SD карточки, возможность подключения к телефону, 260х195х45мм</t>
  </si>
  <si>
    <t>ЧЕРНО-БЕЛЫЕ</t>
  </si>
  <si>
    <t>Gardi V-11</t>
  </si>
  <si>
    <t>GARDI</t>
  </si>
  <si>
    <t>Gardi V-12</t>
  </si>
  <si>
    <t>DD-205T</t>
  </si>
  <si>
    <t>BA-03/S</t>
  </si>
  <si>
    <t>COMPUTAR</t>
  </si>
  <si>
    <t>1/3" SONY CCD, 400TVL, 0,1Lux, VD/DD, BLC, DC12V, 47x45x69,6mm ,C/CS-mount</t>
  </si>
  <si>
    <t>Цветная накладная "башня"  на  модуле STS</t>
  </si>
  <si>
    <t>DVM-32</t>
  </si>
  <si>
    <r>
      <t>Монитор 4-х провод., парал. подключ. 2 мониторов, подкл. телеф. трубки и блок пам.</t>
    </r>
    <r>
      <rPr>
        <b/>
        <sz val="8"/>
        <color indexed="8"/>
        <rFont val="Arial Cyr"/>
        <family val="0"/>
      </rPr>
      <t xml:space="preserve"> </t>
    </r>
    <r>
      <rPr>
        <sz val="8"/>
        <color indexed="8"/>
        <rFont val="Arial Cyr"/>
        <family val="0"/>
      </rPr>
      <t>VM-64H</t>
    </r>
  </si>
  <si>
    <t>Монитор 4-х проводный на 2 камеры и парал-ное подключение 2-ух мониторов</t>
  </si>
  <si>
    <t>Монит. 4-х провод.,парал. подключ. 2 мон., 2-камер. и блока памяти HVM-200B, доп. трубки</t>
  </si>
  <si>
    <t>Монит. 4-х провод., парал. подключ. 4 мониторов, 2-камер и блока памяти HVM-300B, доп. Труб.</t>
  </si>
  <si>
    <t>LUX/8</t>
  </si>
  <si>
    <t>HAC-550 Master</t>
  </si>
  <si>
    <t>Оборудование для охранной сигнализации SATEL и прочее</t>
  </si>
  <si>
    <t>В У.Е.</t>
  </si>
  <si>
    <t xml:space="preserve">№ </t>
  </si>
  <si>
    <t>Наименование</t>
  </si>
  <si>
    <t xml:space="preserve">                                                             Характеристики</t>
  </si>
  <si>
    <t>оптовая</t>
  </si>
  <si>
    <t>монтажная</t>
  </si>
  <si>
    <t>розница</t>
  </si>
  <si>
    <t>в ГРН</t>
  </si>
  <si>
    <t>Приборы приемо-контрольные охранно-пожарные SATEL</t>
  </si>
  <si>
    <t>4 зоны, 2 выхода на оповещатели, клавиатура, корпус, трансформатор</t>
  </si>
  <si>
    <t>CA-5 (компл.)</t>
  </si>
  <si>
    <t>5 зон, 3 прогр.выхода + 1-питание изв., RS-232, тел.коммун., корпус, трансф., прогр.обесп. + миниатюрная клавиатура светодиодная CA-5 KLED-M</t>
  </si>
  <si>
    <t>CA-5 BLUE-S</t>
  </si>
  <si>
    <r>
      <t xml:space="preserve">миниатюрная клавиатура ЖКИ для </t>
    </r>
    <r>
      <rPr>
        <b/>
        <sz val="10"/>
        <color indexed="8"/>
        <rFont val="Arial Narrow"/>
        <family val="2"/>
      </rPr>
      <t>СА-5</t>
    </r>
    <r>
      <rPr>
        <sz val="10"/>
        <color indexed="8"/>
        <rFont val="Arial Narrow"/>
        <family val="2"/>
      </rPr>
      <t>, индикация времени и даты, голубая подсветка</t>
    </r>
  </si>
  <si>
    <t xml:space="preserve">СА-6 (компл.) </t>
  </si>
  <si>
    <t>8 зон, 2 группы , 5 прогр.выходов, тел.коммун., корпус, трансформатор, прогр. Обеспечение + клавиатура светодиодная СА-6 КLED</t>
  </si>
  <si>
    <t>СА-6 КLED</t>
  </si>
  <si>
    <r>
      <t xml:space="preserve">клавиатура светодиодная для </t>
    </r>
    <r>
      <rPr>
        <b/>
        <sz val="10"/>
        <color indexed="8"/>
        <rFont val="Arial Narrow"/>
        <family val="2"/>
      </rPr>
      <t>СА-6</t>
    </r>
    <r>
      <rPr>
        <sz val="10"/>
        <color indexed="8"/>
        <rFont val="Arial Narrow"/>
        <family val="2"/>
      </rPr>
      <t>, 2 встроенные зоны</t>
    </r>
  </si>
  <si>
    <t>СА-10 (LCD)</t>
  </si>
  <si>
    <t>комплект СА-10 с ЖКИ клавиатурой (СА-10 КLCD или СА-10 КLCD-L, или СА-10 КLCD-S) и корпусом AWO-205, 10 зон (до 16), 4 гр., 6 вых., RS-232, телеф. коммун., програм. обеспеч.</t>
  </si>
  <si>
    <t>СА-10 (LED)</t>
  </si>
  <si>
    <t>комплект СА-10 со светодиодной клавиатурой (СА-10 КLЕD или СА-10 КLЕD-S) и корпусом AWO-256, 10 зон (до 16), 4 гр., 6 вых., RS-232, телеф. коммун., програм. обеспеч.</t>
  </si>
  <si>
    <t>СА-10 P</t>
  </si>
  <si>
    <t>плата 10 зон (до 16), 4 группы, 6 вых., RS-232, телеф. коммун., програм. обеспеч</t>
  </si>
  <si>
    <t>СА-10 КLCD</t>
  </si>
  <si>
    <r>
      <t xml:space="preserve">клавиатура ЖКИ для </t>
    </r>
    <r>
      <rPr>
        <b/>
        <sz val="10"/>
        <color indexed="8"/>
        <rFont val="Arial Narrow"/>
        <family val="2"/>
      </rPr>
      <t>СА-10</t>
    </r>
    <r>
      <rPr>
        <sz val="10"/>
        <color indexed="8"/>
        <rFont val="Arial Narrow"/>
        <family val="2"/>
      </rPr>
      <t>, 2 дополнительные зоны, RS-232</t>
    </r>
  </si>
  <si>
    <t>СА-10 КLCD-L</t>
  </si>
  <si>
    <t>СА-10 BLUE-L</t>
  </si>
  <si>
    <r>
      <t xml:space="preserve">клавиатура ЖКИ для </t>
    </r>
    <r>
      <rPr>
        <b/>
        <sz val="10"/>
        <color indexed="8"/>
        <rFont val="Arial Narrow"/>
        <family val="2"/>
      </rPr>
      <t>СА-10</t>
    </r>
    <r>
      <rPr>
        <sz val="10"/>
        <color indexed="8"/>
        <rFont val="Arial Narrow"/>
        <family val="2"/>
      </rPr>
      <t>, 2 дополнительные зоны, RS-232, голубая подсветка</t>
    </r>
  </si>
  <si>
    <t>СА-10 КLCD-S</t>
  </si>
  <si>
    <r>
      <t xml:space="preserve">миниатюрная клавиатура ЖКИ для </t>
    </r>
    <r>
      <rPr>
        <b/>
        <sz val="10"/>
        <color indexed="8"/>
        <rFont val="Arial Narrow"/>
        <family val="2"/>
      </rPr>
      <t>СА-10</t>
    </r>
    <r>
      <rPr>
        <sz val="10"/>
        <color indexed="8"/>
        <rFont val="Arial Narrow"/>
        <family val="2"/>
      </rPr>
      <t>, 2 дополнительные зоны, RS-232</t>
    </r>
  </si>
  <si>
    <t>СА-10 BLUE-S</t>
  </si>
  <si>
    <r>
      <t xml:space="preserve">миниат. клавиатура ЖКИ для </t>
    </r>
    <r>
      <rPr>
        <b/>
        <sz val="10"/>
        <color indexed="8"/>
        <rFont val="Arial Narrow"/>
        <family val="2"/>
      </rPr>
      <t>СА-10</t>
    </r>
    <r>
      <rPr>
        <sz val="10"/>
        <color indexed="8"/>
        <rFont val="Arial Narrow"/>
        <family val="2"/>
      </rPr>
      <t>, 2 дополн. зоны, RS-232, голубая подсветка</t>
    </r>
  </si>
  <si>
    <t>CA-10 KLED</t>
  </si>
  <si>
    <r>
      <t xml:space="preserve">клавиатура светодиодная для </t>
    </r>
    <r>
      <rPr>
        <b/>
        <sz val="10"/>
        <color indexed="8"/>
        <rFont val="Arial Narrow"/>
        <family val="2"/>
      </rPr>
      <t>СА-10</t>
    </r>
    <r>
      <rPr>
        <sz val="10"/>
        <color indexed="8"/>
        <rFont val="Arial Narrow"/>
        <family val="2"/>
      </rPr>
      <t>, отражает 12 зон, 2 дополнительные зоны</t>
    </r>
  </si>
  <si>
    <t>СА-10 КLED-S</t>
  </si>
  <si>
    <r>
      <t xml:space="preserve">клавиатура светодиодная для </t>
    </r>
    <r>
      <rPr>
        <b/>
        <sz val="10"/>
        <color indexed="8"/>
        <rFont val="Arial Narrow"/>
        <family val="2"/>
      </rPr>
      <t>СА-10</t>
    </r>
    <r>
      <rPr>
        <sz val="10"/>
        <color indexed="8"/>
        <rFont val="Arial Narrow"/>
        <family val="2"/>
      </rPr>
      <t>, отражает 16 зон, 2 дополнительные зоны</t>
    </r>
  </si>
  <si>
    <t>CA-10 E</t>
  </si>
  <si>
    <r>
      <t xml:space="preserve">расширитель для </t>
    </r>
    <r>
      <rPr>
        <b/>
        <sz val="10"/>
        <color indexed="8"/>
        <rFont val="Arial Narrow"/>
        <family val="2"/>
      </rPr>
      <t>СА-10</t>
    </r>
    <r>
      <rPr>
        <sz val="10"/>
        <color indexed="8"/>
        <rFont val="Arial Narrow"/>
        <family val="2"/>
      </rPr>
      <t xml:space="preserve"> на 6 зон</t>
    </r>
  </si>
  <si>
    <t>ППК охранно-пожарные СА-64 и INTEGRA (SATEL)</t>
  </si>
  <si>
    <t>СА-64 (компл.)</t>
  </si>
  <si>
    <t>CA-4V1</t>
  </si>
  <si>
    <t>Dome-150/38*38</t>
  </si>
  <si>
    <t>CNB-WMB80</t>
  </si>
  <si>
    <t xml:space="preserve">Кронштейн пластиковый, серебристый, с регул.положен. в/к,  L=151mm. </t>
  </si>
  <si>
    <t>FH-7154H</t>
  </si>
  <si>
    <t>Термокожух 230 В, 410х118х107 мм, окрашеный</t>
  </si>
  <si>
    <t>BМ-02</t>
  </si>
  <si>
    <t>Кронштейн метал., серебристый,с регул.положения, В/К, L=100mm.</t>
  </si>
  <si>
    <t>BA-02</t>
  </si>
  <si>
    <t>Кронштейн с регул.положен. камеры,пластм.,для внут.установки, L=145mm, нагр.3кг</t>
  </si>
  <si>
    <t>BA-03</t>
  </si>
  <si>
    <t>Кронштейн с регул.положения камеры,пластм.,,для внут.установки, L=155mm, нагр.3,5кг</t>
  </si>
  <si>
    <t>BA-05</t>
  </si>
  <si>
    <t>Кронштейн стационарный,нагруз до10кг,с регулир.положения в/к, L=290 мм, цвет светл.</t>
  </si>
  <si>
    <t>- 1 -</t>
  </si>
  <si>
    <t>- 4 -</t>
  </si>
  <si>
    <t>- 7 -</t>
  </si>
  <si>
    <t>- 3 -</t>
  </si>
  <si>
    <t>1. ДОМОФОННЫЕ СИСТЕМЫ</t>
  </si>
  <si>
    <t>1.1. ДОМОФОННЫЕ СИСТЕМЫ</t>
  </si>
  <si>
    <t>KPC-190H5</t>
  </si>
  <si>
    <t>CNB-V1315P</t>
  </si>
  <si>
    <t xml:space="preserve">1/3" LG CCD, 420TVL, 0,1Lux, f=3,6/16/12/8/6mm, ИК-30м,DC12V,IP-66,козырек, кронштейн. </t>
  </si>
  <si>
    <t>K15/5-70-12</t>
  </si>
  <si>
    <t>1/3" SONY CCD, 570TVL, 0,09Lux(F1.2), f=3,7mm,DC12V, 32х32х28mm</t>
  </si>
  <si>
    <t>1/3" SONY CCD, 400TVL, 0,1Lux (F1.2),f=4-8mm AI, DC12V, 42х42х60mm</t>
  </si>
  <si>
    <t>1/3" SONY CCD, 540TVL,  0,5Lux, крепеж M12,DC12V, 32x32mm,БЕЗ ОБЪЕКТИВА.</t>
  </si>
  <si>
    <t>1/3" SONY CCD, 420TVL,  0,8Lux, f=3.6mm, DC12V, 32x32x33mm</t>
  </si>
  <si>
    <t>1/3" SONY CCD, 420TVL,  0,8Lux, f=3.6mm, усеченный, DC12V, 32x32x33mm</t>
  </si>
  <si>
    <t>1/3" SONY CCD, 420TVL,  0,8Lux, f=4,3mm, полный, DC12V, 32x32x33mm</t>
  </si>
  <si>
    <t>1/4" SONY CCD, 380TVL, 1Lux (F2.0), f=3.7mm, полный,DC12V, 32x32x17mm</t>
  </si>
  <si>
    <t>1/3" LG CCD, 420TVL, 0,1Lux, f=3,7мм,полный, DC12V,метал.корпус,</t>
  </si>
  <si>
    <t>1/3" SONY CCD, 400TVL,  0,05Lux, f=3,6mm, DC12V, 31х31х31mm, + аудиоканал(микрофон),метал.корпус.</t>
  </si>
  <si>
    <t>1/3" SONY CCD, 400TVL, 0,05Lux,  f=3,7mm, усеченый ,31х31х23, метал.корпус.</t>
  </si>
  <si>
    <t>1/3" SONY CCD,  400TVL,0,05Lux, f=3,7мм, метал.корпус,31х31х23mm, усеченный конус + аудиоканал (микрофон)</t>
  </si>
  <si>
    <t>1/3" SONY CCD, 400TVL, 0,05Lux, f=4,3mm,  полный , 31х31х24mm, метал.корпус.</t>
  </si>
  <si>
    <t>CNB-D2310PVF</t>
  </si>
  <si>
    <t>HVM-200B</t>
  </si>
  <si>
    <t>STS-C206H6</t>
  </si>
  <si>
    <t>STS-180/3,6</t>
  </si>
  <si>
    <t>CNB-D3710P/black</t>
  </si>
  <si>
    <t>CNB</t>
  </si>
  <si>
    <t>CNB-D1310P/black/white</t>
  </si>
  <si>
    <t>CNB-D2310P/white</t>
  </si>
  <si>
    <t>1/3" LG CCD, 420TVL,  0,1Lux,f=3,6mm, DC12V ,в корпусе PIR-датчика.</t>
  </si>
  <si>
    <t>1/3" SONY CCD, 420TVL,  0,1Lux,f=3,6mm,DC12V, в корпусе PIR-датчика.</t>
  </si>
  <si>
    <r>
      <t xml:space="preserve">1/3" SONY CCD, 420TVL,  0,04Lux,f=4,3mm, </t>
    </r>
    <r>
      <rPr>
        <sz val="8"/>
        <color indexed="8"/>
        <rFont val="Arial CYR"/>
        <family val="2"/>
      </rPr>
      <t xml:space="preserve"> DC12V, d=150mm, h=50mm,в корпусе дымового датчика.</t>
    </r>
  </si>
  <si>
    <t>1/3" SONY ExView CCD, 420TVL,  0,3Lux,f=3,6mm,  DC12V,в корпусе PIR-датчика.</t>
  </si>
  <si>
    <t>Центр. пульт 2х пров. на 4 абон., 12 В, 36 Ом/0,65 мм</t>
  </si>
  <si>
    <t>CM-206</t>
  </si>
  <si>
    <t>Центр. пульт 2х пров. на 6 абон., 12 В, 36 Ом/0,65 мм</t>
  </si>
  <si>
    <t>CM-211</t>
  </si>
  <si>
    <t>Центр. пульт 2х пров. на 11 аб., 12 В, 36 Ом/0,65 мм</t>
  </si>
  <si>
    <t>CM-200</t>
  </si>
  <si>
    <t>KPC-190H6</t>
  </si>
  <si>
    <t>KPC-190DV</t>
  </si>
  <si>
    <r>
      <t xml:space="preserve">1/3" SONY Super HAD CCD, 550TVL, 0,3Lux,  f=3.8mm </t>
    </r>
    <r>
      <rPr>
        <sz val="8"/>
        <rFont val="Arial"/>
        <family val="2"/>
      </rPr>
      <t xml:space="preserve">,  AGC On/Off, BLC On/Off, Flickerless On/Off, Service Video Out, подгрев,  </t>
    </r>
    <r>
      <rPr>
        <b/>
        <sz val="8"/>
        <rFont val="Arial"/>
        <family val="2"/>
      </rPr>
      <t>t=-50…+50град</t>
    </r>
    <r>
      <rPr>
        <sz val="8"/>
        <rFont val="Arial"/>
        <family val="2"/>
      </rPr>
      <t>, 3 оси поворота, DC12V/АС24V, d=100мм, АНТИВАНДАЛЬНАЯ КУПОЛЬНАЯ.</t>
    </r>
  </si>
  <si>
    <t>1/3" LG CCD, 420TVL, 0,1Lux, f=4,3mm, полный,DC12V, 32x32mm</t>
  </si>
  <si>
    <t>1/3" LG CCD, 420TVL, 0,1Lux, f=3,6mm, DC12V, 32x32mm</t>
  </si>
  <si>
    <t>1/3" LG CCD, 420TVL, 0,1Lux, f=2,8/6/8/12/16mm, DC12V, 32x32mm</t>
  </si>
  <si>
    <t>1/3" LG CCD, 420TVL, 0,1Lux, крепеж M12,  DC12V, 32x32mm, БЕЗ ОБЪЕКТИВА.</t>
  </si>
  <si>
    <t>1/3" LG CCD, 420TVL, 0,1Lux, f=3.7mm, усеченный, DC12V, 32x32mm</t>
  </si>
  <si>
    <t>1/3" LG CCD, 420TVL, 0,1Lux, f=3.7mm, плоский, DC12V, 32x32mm</t>
  </si>
  <si>
    <t>SK-2146XAI</t>
  </si>
  <si>
    <t>1/3" SONY CCD, 470TVL, 0,08Lux, VD/DD, BLC, DC12V, 47х45х69,6mm</t>
  </si>
  <si>
    <t>X-HP</t>
  </si>
  <si>
    <t>КИТАЙ</t>
  </si>
  <si>
    <t>1/3" SHARP CCD, 420TVL,  0,18Lux,f=3.6/4.3/8.0/12.0mm, DC12V, t=-10...+50°С,  козырек, кронштейн.</t>
  </si>
  <si>
    <t>EVC-CS1004</t>
  </si>
  <si>
    <t>DPV-4PB4</t>
  </si>
  <si>
    <t>Видеодомофон ч/б, на 4 канала, 4-х проводный, подключение дополнительной трубки</t>
  </si>
  <si>
    <t>Аналог KPC-400Р1 + аудиоканал(микрофон)</t>
  </si>
  <si>
    <t>D&amp;D</t>
  </si>
  <si>
    <t>Reflex</t>
  </si>
  <si>
    <t>DSC</t>
  </si>
  <si>
    <t>AQUA</t>
  </si>
  <si>
    <t>DPV-4MT</t>
  </si>
  <si>
    <t>EVERFOCUS</t>
  </si>
  <si>
    <t>TCS-5GU</t>
  </si>
  <si>
    <t>STS-V-2,8-12DC</t>
  </si>
  <si>
    <t>Монитор 21", 500TVL, AC 90-260В, 2 входа/выхода видео, 2 аудио, плоский экран</t>
  </si>
  <si>
    <t>HTM150C</t>
  </si>
  <si>
    <t>1/3" SONY CCD, 570TVL, 0,003Lux(F1.2), f=3,6mm, DC12V, 32х32х27mm</t>
  </si>
  <si>
    <t>1/3" SONY CCD, 570TVL, 0,003Lux(F1.2), f=3,6mm, DC12V, 32х32х29mm</t>
  </si>
  <si>
    <t>1/4" SONY CCD, 380TVL, 1Lux (F2,0), f=3.6 mm, DC12V, 32x32x26mm</t>
  </si>
  <si>
    <t>1/4" SONY CCD, 380TVL, 1Lux (F2.0), f=3.7mm, усеченный,DC12V, 32x32x17mm</t>
  </si>
  <si>
    <t xml:space="preserve">1/3" SONY CCD,  400TVL, 0,1Lux(F1.2), f=3,6мм, DC12V, 31х31х31mm, метал.корпус. </t>
  </si>
  <si>
    <t>1/3" SONY CCD, 400TVL, 0,1 Lux(F1.2), f=2,96/3,6/6/8,mm, ИК-подсветка (6 СД),  DC12V,кронштейн.</t>
  </si>
  <si>
    <t>1/3" SONY CCD, 400TVL, 0,003 Lux(F1.2), f=2,96/3,6/6/8,mm,ИК-подсветка (6 СД), DC12V, кронштейн,метал. корпус.</t>
  </si>
  <si>
    <t>15" 1000 л., АС 220В, 1 вход/выход BNC</t>
  </si>
  <si>
    <t>HS-BM202A</t>
  </si>
  <si>
    <t>TOM-050</t>
  </si>
  <si>
    <t>STS</t>
  </si>
  <si>
    <t>5" 800л.,cелект. 2в/к  НЧ вх/вых, двухсторон аудиосвязь, разъем MND-4pin</t>
  </si>
  <si>
    <t>TOM-100</t>
  </si>
  <si>
    <r>
      <t>1/3" SONY Super HAD CCD, 550TVL, 0,3Lux, f=3.8mm, AGC On/Off, BLC On/Off, Flickerless On/Off, Service Video Out, подгрев,</t>
    </r>
    <r>
      <rPr>
        <b/>
        <sz val="8"/>
        <rFont val="Arial"/>
        <family val="2"/>
      </rPr>
      <t xml:space="preserve"> t=-50…+50град</t>
    </r>
    <r>
      <rPr>
        <sz val="8"/>
        <rFont val="Arial"/>
        <family val="2"/>
      </rPr>
      <t>, 3 оси поворота, DC12V, d=100мм, АНТИВАНДАЛЬНАЯ КУПОЛЬНАЯ.</t>
    </r>
  </si>
  <si>
    <r>
      <t>1/3" SONY Super HAD CCD, 480TVL,0,3Lux, f=3.8mm,  AWC, AGC On/off, BLC On/off, Flickerless On/Off, Service Video Out, подгрев,</t>
    </r>
    <r>
      <rPr>
        <b/>
        <sz val="8"/>
        <rFont val="Arial"/>
        <family val="2"/>
      </rPr>
      <t xml:space="preserve"> t=-50…+50град</t>
    </r>
    <r>
      <rPr>
        <sz val="8"/>
        <rFont val="Arial"/>
        <family val="2"/>
      </rPr>
      <t>, 3 оси поворота, DC12V/AC24V, d=85мм, АНТИВАНДАЛЬНАЯ КУПОЛЬНАЯ.</t>
    </r>
  </si>
  <si>
    <t>STS-A-028</t>
  </si>
  <si>
    <t>STS-A-04</t>
  </si>
  <si>
    <t>STS-A-06</t>
  </si>
  <si>
    <t>STS-A-08</t>
  </si>
  <si>
    <t>STS-A-12</t>
  </si>
  <si>
    <t>STS-A-16</t>
  </si>
  <si>
    <t>HITRON</t>
  </si>
  <si>
    <t xml:space="preserve">1/3" SONY CCD, 420TVL, 0,05Lux, f=6/8/12mm,DC12V, D=19 mm, кронштейн </t>
  </si>
  <si>
    <t xml:space="preserve">ВИДЕОГЛАЗОК 1/3" SONY CCD, 420TVL, 0,05Lux,угол обзора 170 град., DC12V </t>
  </si>
  <si>
    <t xml:space="preserve">1/3" SONY CCD, 420TVL,0,1Lux,  f=3,7mm, усечен., DC12V, D=19 mm, метал., кронштейн </t>
  </si>
  <si>
    <t>1/3" SHARP CCD, 420TVL, 1,5Lux, f=3,6mm, DC12V, 108х125х170mm, АНТИВАНДАЛЬНАЯ, в комплекте с настен.креплением.</t>
  </si>
  <si>
    <t>1/3" SONY Ex-View CCD, 550TVL,  0,05Lux,f=4.0-9.0mm AI, AWB, AGC, BLC, DC12V</t>
  </si>
  <si>
    <t>1/3" LG CCD, 420TVL,   0,1Lux,f=3,6/6/8 mm,DC12V,D=28мм,IP66, кронштейн.</t>
  </si>
  <si>
    <t>1/3" SONY CCD, 420TVL,0,05Lux,f=2.96/3,6/6/8/12mm DC12V, IP-67, t=−20…+60°С,козырек, кронштейн.</t>
  </si>
  <si>
    <t>STS-180H5</t>
  </si>
  <si>
    <t>STS-180H6</t>
  </si>
  <si>
    <t>STS-180DV</t>
  </si>
  <si>
    <t>STS-190/3,6</t>
  </si>
  <si>
    <t>Аналог KPC-400Р4 + аудиоканал(микрофон)</t>
  </si>
  <si>
    <t>HDP-2000</t>
  </si>
  <si>
    <t>HDP-3000</t>
  </si>
  <si>
    <t>Дополнительная трубка подключения к HA-201 и HA-200, кнопка открыв. замка, интерком</t>
  </si>
  <si>
    <t>Дополнительная трубка подключения к HA-300, кнопка открыв. замка, интерком</t>
  </si>
  <si>
    <t>Блок памяти для HA-201 на 64 кадра, дата, время</t>
  </si>
  <si>
    <t>HVM-300B</t>
  </si>
  <si>
    <t>ACE-200C</t>
  </si>
  <si>
    <t>KT&amp;C</t>
  </si>
  <si>
    <t>ACE-200CH5</t>
  </si>
  <si>
    <t>ACE-200CH6</t>
  </si>
  <si>
    <t>STS-205/3.6</t>
  </si>
  <si>
    <t>STS-205H5</t>
  </si>
  <si>
    <t>STS-205H6</t>
  </si>
  <si>
    <t>SK-2005/3.6</t>
  </si>
  <si>
    <t>SK-2005A/3.6</t>
  </si>
  <si>
    <t>SK-2005H5</t>
  </si>
  <si>
    <t>SK-2005H5A</t>
  </si>
  <si>
    <t>SK-2005H6</t>
  </si>
  <si>
    <t>SK-2005H6A</t>
  </si>
  <si>
    <t>1/3" SONY CCD,420TVL, 0.1Lux,f=3.7,усеченный, 30x30x18mm, метал.корпус</t>
  </si>
  <si>
    <t>1/3" SONY CCD,420TVL, 0.1Lux, f=4.3mm, полн, 30x30x19mm, метал.корпус</t>
  </si>
  <si>
    <t>TCS-5GS(W)</t>
  </si>
  <si>
    <t>Блок памяти для HA-300 на 60 кадров, дата, время</t>
  </si>
  <si>
    <t>5" TFT, HandsFree, врезной, подключ. 1 кам, 1 монитор,  охр.датчиков, 2 доп. аудиоинтерфн.</t>
  </si>
  <si>
    <t>TFT монитор 15", металл, 1024х768, 250кд/м2, 400:1, VGA, Composite, S-Video</t>
  </si>
  <si>
    <t>DP-4VR</t>
  </si>
  <si>
    <t>3.3. ТЕРМОКОЖУХИ И КРОНШТЕЙНЫ ДЛЯ ВИДЕОКАМЕР</t>
  </si>
  <si>
    <t>GM-60</t>
  </si>
  <si>
    <t>GM-100</t>
  </si>
  <si>
    <t>GM-160</t>
  </si>
  <si>
    <t>STS-190DV</t>
  </si>
  <si>
    <t>STS-190H5</t>
  </si>
  <si>
    <t>STS-190H6</t>
  </si>
  <si>
    <t>SK-2002</t>
  </si>
  <si>
    <t>SK-2002H5</t>
  </si>
  <si>
    <t>SK-2002H6</t>
  </si>
  <si>
    <t>SK-2002XC</t>
  </si>
  <si>
    <t>DPV-4RH</t>
  </si>
  <si>
    <t>ВИДЕОГЛАЗОК,1/3" SONY CCD, 380TVL, 0,5Lux, метал.цилиндр, угол обз.170гр.</t>
  </si>
  <si>
    <t>STS-203/Dome</t>
  </si>
  <si>
    <t>SK-2003D3</t>
  </si>
  <si>
    <t>KPC-520D</t>
  </si>
  <si>
    <t>1/3", монофокал f=6mm,автодиафрагма, Video Drive, F1.2,  CS-mount</t>
  </si>
  <si>
    <t>Настольно/настенный пульт сзязи по эл. сети 220В/50Гц  (ЧМ по фазе), 4 кан.</t>
  </si>
  <si>
    <t>На 6 абон., "каждый с каждым" разд . и общ. вызов, 12V</t>
  </si>
  <si>
    <t>На 12 абон., "каждый с каждым" разд. и общ. вызов,12V</t>
  </si>
  <si>
    <t>Комплект: 2 телеф. трубки внутрен. связи (до 2-х км) , питание 6V</t>
  </si>
  <si>
    <t>Пульт оператора с блоком питания: 220В, 50Гц на 3 вызовных модуля, мкрофон на гибкой ножке, встроенный сигнал привлечения внимания, педаль дистанц.  управления</t>
  </si>
  <si>
    <t>Комплект дупл. гром. связи "клиент-кассир", 4-х пров.,12В</t>
  </si>
  <si>
    <t>Вызовной модуль для переговоров с тех. персоналом: Р=1Вт; световая индикация исправности линии, кнопка вкл, козырек</t>
  </si>
  <si>
    <t>Gardi DPS-24М</t>
  </si>
  <si>
    <t>CM-204</t>
  </si>
  <si>
    <t>1/3" PANASONIC CCD, 380TVL, 1Lux, f=3,6mm,DC12V</t>
  </si>
  <si>
    <t>1/3" PANASONIC CCD, 380TVL, 1Lux, f=3,7mm, усеченный,  DC12V</t>
  </si>
  <si>
    <t>1/3" PANASONIC CCD, 380TVL, 1Lux, f=3,7mm, полный,DC12V</t>
  </si>
  <si>
    <t>1/3" LG CCD, 420TVL, 0,1Lux, f=6/8/12mm,DC12V, D=19 mm , кронштейн</t>
  </si>
  <si>
    <t>1/3" LG CCD, 420TVL, 0,1Lux, f=3,7mm, усечен.,DC12V, D=19 mm,  кронштейн</t>
  </si>
  <si>
    <t xml:space="preserve">1/3" LG CCD, 420TVL, 0,1Lux, f=3,7mm, полный,  DC12V, D=19 mm, кронштейн </t>
  </si>
  <si>
    <t>1/3" SONY CCD, 380TVL, 1 Lux , f=3.7 mm, усеч.конус, DC12V,D23хL68</t>
  </si>
  <si>
    <t>1/3" SONY CCD, 380TVL, 0,5Lux, f=3.6mm,  DC12V, D=23mm, L=74mm, герм, кронштейн.</t>
  </si>
  <si>
    <t>1/3" SONY CCD, 380TVL, 1 Lux, f=4.3 mm, PH, полн.конус, DC12V, D23хL68</t>
  </si>
  <si>
    <t xml:space="preserve">1/3" SONY CCD, 420TVL, 0,1Lux, f=3,7mm PН, DC12V, d=46,5mm, h=42,5mm,миниатюрный, НАКЛАДНОЙ, металл. </t>
  </si>
  <si>
    <t>1/3" SONY CCD, 420TVL, 0,1Lux,  f=3,7mm PН, DC12V, d=45mm, h=45mm,миниатюрный, ВРЕЗНОЙ, металл.</t>
  </si>
  <si>
    <t>1/3" SONY CCD, 420TVL, 0,5Lux, f=3,6mm, DC12V, d=116mm, h=65mm</t>
  </si>
  <si>
    <t>1/3" SONY CCD, 480TVL,  0,5Lux, f=4-9mm, DC12V,  d=145mm, h=100mm, АНТИВАНДАЛЬНАЯ.</t>
  </si>
  <si>
    <t>1/3" SONY Super HAD CCD, 480TVL, 0,3Lux, f=3.8mm/6mm/8mm, AWB, AGC On/off, BLC On/off, 3 оси поворота, DC12V, d=68мм</t>
  </si>
  <si>
    <t xml:space="preserve">1/3" SONY Super HAD CCD,550TVL, 0,3Lux, f=3.8mm/6mm/8mm, AWB,AGC On/off,BLC On/off, DC12V, d=85мм </t>
  </si>
  <si>
    <t>1/3" SONY Super HAD CCD, 550TVL, 0,3Lux, f=4.0-9.0mm AI,AWB, AGC On/Off, BLC On/Off, Flickerless On/Off, Service Video Out, 3 оси поворота, DC12V, d=100мм</t>
  </si>
  <si>
    <t>1/3" SONY Super HAD CCD, 550TVL, 0,5Lux, f=3.8mm, AWB, AGC On/Off, BLC On/Off, Flickerless On/Off, Service Video Out, 3 оси поворота, DC12V, d=100мм</t>
  </si>
  <si>
    <r>
      <t>1/3" SONY Super HAD CCD, 550TVL, 0,3Lux(цвет)/0,05Lux(ч/б), f=3.8-9.5mm AI,</t>
    </r>
    <r>
      <rPr>
        <b/>
        <sz val="8"/>
        <rFont val="Arial"/>
        <family val="2"/>
      </rPr>
      <t>Day&amp;Night</t>
    </r>
    <r>
      <rPr>
        <sz val="8"/>
        <rFont val="Arial"/>
        <family val="2"/>
      </rPr>
      <t xml:space="preserve"> (ИК-фильтр механ.), AWC, AGC On/Off, BLC On/Off, Flickerless On/Off, Service Video Out, 3 оси поворота, DC12V, d=100мм</t>
    </r>
  </si>
  <si>
    <t>1/3" SONY CCD, 570 TVL,0.08Lux, VD/DD, BLC,  DC 12V</t>
  </si>
  <si>
    <t>HYUNDAI</t>
  </si>
  <si>
    <t>KPC-EX190SW</t>
  </si>
  <si>
    <t>KPC-EX190H5</t>
  </si>
  <si>
    <t>STS-C230</t>
  </si>
  <si>
    <t>STS-C236</t>
  </si>
  <si>
    <t>KPC-190CW</t>
  </si>
  <si>
    <t>KPC-190CH5</t>
  </si>
  <si>
    <t>KPC-190CH6</t>
  </si>
  <si>
    <t>KPC-230CW</t>
  </si>
  <si>
    <t>KPC-230CH5</t>
  </si>
  <si>
    <t>Абонентский пульт 2-х проводной громкой связи</t>
  </si>
  <si>
    <t>DD-301</t>
  </si>
  <si>
    <t>РОССИЯ</t>
  </si>
  <si>
    <t>ОПС</t>
  </si>
  <si>
    <t>1/3" SONY CCD, 400TVL, 0,1Lux(F1.2), f=2,96/3,6/6,0/8,0/12/16 mm, DC12V,D=23 mm,L=49 mm,метал.корпус, герметич., кронштейн.</t>
  </si>
  <si>
    <t>1/3" SONY CCD, 400TVL,  0,1Lux(F1.2),f=3,7mm, усеченный,  DC12V, D=23mm, L=40,2 mm,метал. корпус</t>
  </si>
  <si>
    <t>1/3" SONY CCD, 400TVL, 0,1Lux(F1.2),  f=3,7mm, полный,  DC12V, D=23mm, метал. корпус.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</si>
</sst>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$-409]#,##0.00"/>
    <numFmt numFmtId="170" formatCode="0.0"/>
  </numFmts>
  <fonts count="118">
    <font>
      <sz val="10"/>
      <name val="Helv"/>
      <family val="2"/>
    </font>
    <font>
      <sz val="10"/>
      <name val="Arial"/>
      <family val="0"/>
    </font>
    <font>
      <sz val="11"/>
      <name val="??"/>
      <family val="0"/>
    </font>
    <font>
      <sz val="8"/>
      <name val="Arial"/>
      <family val="2"/>
    </font>
    <font>
      <sz val="11"/>
      <name val="돋움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9"/>
      <color indexed="9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18"/>
      <name val="Helv"/>
      <family val="2"/>
    </font>
    <font>
      <b/>
      <sz val="10"/>
      <name val="Arial Cyr"/>
      <family val="2"/>
    </font>
    <font>
      <b/>
      <sz val="10"/>
      <name val="Helv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u val="single"/>
      <sz val="10"/>
      <color indexed="36"/>
      <name val="Helv"/>
      <family val="2"/>
    </font>
    <font>
      <sz val="8"/>
      <color indexed="8"/>
      <name val="Arial Cyr"/>
      <family val="0"/>
    </font>
    <font>
      <sz val="10"/>
      <name val="PragmaticaCTT"/>
      <family val="0"/>
    </font>
    <font>
      <b/>
      <u val="single"/>
      <sz val="8"/>
      <color indexed="8"/>
      <name val="Arial Cyr"/>
      <family val="0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2"/>
    </font>
    <font>
      <i/>
      <sz val="8"/>
      <name val="Arial Cyr"/>
      <family val="0"/>
    </font>
    <font>
      <i/>
      <sz val="8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0"/>
      <color indexed="8"/>
      <name val="Arial Narrow"/>
      <family val="2"/>
    </font>
    <font>
      <b/>
      <sz val="9"/>
      <name val="Arial Cyr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.5"/>
      <name val="Arial Cyr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11"/>
      <color indexed="8"/>
      <name val="Arial"/>
      <family val="2"/>
    </font>
    <font>
      <b/>
      <sz val="8"/>
      <color indexed="8"/>
      <name val="Arial Narrow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2"/>
    </font>
    <font>
      <b/>
      <i/>
      <sz val="7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10"/>
      <name val="Arial CE"/>
      <family val="2"/>
    </font>
    <font>
      <sz val="10"/>
      <name val="Arial Cyr"/>
      <family val="0"/>
    </font>
    <font>
      <sz val="2"/>
      <name val="Arial CE"/>
      <family val="2"/>
    </font>
    <font>
      <sz val="9"/>
      <color indexed="8"/>
      <name val="Arial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1"/>
      <name val="Arial"/>
      <family val="2"/>
    </font>
    <font>
      <sz val="10"/>
      <color indexed="9"/>
      <name val="Arial CE"/>
      <family val="2"/>
    </font>
    <font>
      <sz val="10"/>
      <color indexed="18"/>
      <name val="Arial"/>
      <family val="2"/>
    </font>
    <font>
      <b/>
      <sz val="8"/>
      <color indexed="8"/>
      <name val="PragmaticaCTT"/>
      <family val="0"/>
    </font>
    <font>
      <b/>
      <sz val="8"/>
      <color indexed="10"/>
      <name val="PragmaticaCTT"/>
      <family val="0"/>
    </font>
    <font>
      <sz val="8"/>
      <color indexed="8"/>
      <name val="PragmaticaCTT"/>
      <family val="0"/>
    </font>
    <font>
      <sz val="8"/>
      <color indexed="8"/>
      <name val="Arial Narrow"/>
      <family val="2"/>
    </font>
    <font>
      <sz val="8"/>
      <name val="Times New Roman"/>
      <family val="1"/>
    </font>
    <font>
      <vertAlign val="superscript"/>
      <sz val="8"/>
      <color indexed="8"/>
      <name val="Arial CYR"/>
      <family val="2"/>
    </font>
    <font>
      <sz val="8"/>
      <color indexed="10"/>
      <name val="Arial"/>
      <family val="0"/>
    </font>
    <font>
      <b/>
      <sz val="8"/>
      <color indexed="9"/>
      <name val="Arial Narrow"/>
      <family val="2"/>
    </font>
    <font>
      <b/>
      <sz val="8"/>
      <name val="PragmaticaCTT"/>
      <family val="0"/>
    </font>
    <font>
      <sz val="8"/>
      <color indexed="10"/>
      <name val="Arial Cyr"/>
      <family val="2"/>
    </font>
    <font>
      <u val="single"/>
      <sz val="8"/>
      <color indexed="9"/>
      <name val="Arial"/>
      <family val="2"/>
    </font>
    <font>
      <b/>
      <sz val="8"/>
      <color indexed="8"/>
      <name val="Academy Italic"/>
      <family val="0"/>
    </font>
    <font>
      <vertAlign val="superscript"/>
      <sz val="8"/>
      <color indexed="8"/>
      <name val="PragmaticaCTT"/>
      <family val="0"/>
    </font>
    <font>
      <sz val="8"/>
      <color indexed="8"/>
      <name val="MS Serif"/>
      <family val="1"/>
    </font>
    <font>
      <vertAlign val="superscript"/>
      <sz val="8"/>
      <color indexed="8"/>
      <name val="Arial Narrow"/>
      <family val="2"/>
    </font>
    <font>
      <b/>
      <sz val="8"/>
      <color indexed="8"/>
      <name val="Arial Baltic"/>
      <family val="2"/>
    </font>
    <font>
      <b/>
      <sz val="8"/>
      <name val="Arial Baltic"/>
      <family val="2"/>
    </font>
    <font>
      <sz val="8"/>
      <color indexed="8"/>
      <name val="Arial Baltic"/>
      <family val="2"/>
    </font>
    <font>
      <sz val="8"/>
      <name val="Arial Baltic"/>
      <family val="2"/>
    </font>
    <font>
      <sz val="8"/>
      <name val="PragmaticaCTT"/>
      <family val="0"/>
    </font>
    <font>
      <b/>
      <sz val="8"/>
      <color indexed="9"/>
      <name val="Arial"/>
      <family val="2"/>
    </font>
    <font>
      <b/>
      <sz val="10"/>
      <color indexed="9"/>
      <name val="Arial Narrow"/>
      <family val="2"/>
    </font>
    <font>
      <b/>
      <sz val="20"/>
      <name val="Arial Cyr"/>
      <family val="0"/>
    </font>
    <font>
      <vertAlign val="superscript"/>
      <sz val="8"/>
      <color indexed="8"/>
      <name val="Arial"/>
      <family val="2"/>
    </font>
    <font>
      <vertAlign val="superscript"/>
      <sz val="8"/>
      <color indexed="8"/>
      <name val="Arial Cyr"/>
      <family val="0"/>
    </font>
    <font>
      <b/>
      <sz val="16"/>
      <name val="Helv"/>
      <family val="0"/>
    </font>
    <font>
      <b/>
      <sz val="14"/>
      <color indexed="8"/>
      <name val="PragmaticaCTT"/>
      <family val="0"/>
    </font>
    <font>
      <b/>
      <sz val="9"/>
      <color indexed="8"/>
      <name val="PragmaticaCTT"/>
      <family val="0"/>
    </font>
    <font>
      <sz val="10"/>
      <color indexed="8"/>
      <name val="PragmaticaCTT"/>
      <family val="0"/>
    </font>
    <font>
      <b/>
      <sz val="10"/>
      <color indexed="8"/>
      <name val="PragmaticaCTT"/>
      <family val="0"/>
    </font>
    <font>
      <b/>
      <sz val="10"/>
      <color indexed="10"/>
      <name val="PragmaticaCT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5" fillId="3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77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0" fillId="0" borderId="0">
      <alignment/>
      <protection/>
    </xf>
    <xf numFmtId="0" fontId="28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15" borderId="0" applyNumberFormat="0" applyBorder="0" applyAlignment="0" applyProtection="0"/>
    <xf numFmtId="0" fontId="4" fillId="0" borderId="0">
      <alignment/>
      <protection/>
    </xf>
  </cellStyleXfs>
  <cellXfs count="81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right" vertical="center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1" fontId="20" fillId="16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5" fillId="0" borderId="10" xfId="58" applyFont="1" applyFill="1" applyBorder="1" applyAlignment="1">
      <alignment horizontal="center" vertical="center"/>
      <protection/>
    </xf>
    <xf numFmtId="0" fontId="15" fillId="0" borderId="10" xfId="58" applyFont="1" applyFill="1" applyBorder="1" applyAlignment="1">
      <alignment horizontal="left" vertical="center"/>
      <protection/>
    </xf>
    <xf numFmtId="0" fontId="15" fillId="0" borderId="10" xfId="58" applyFont="1" applyFill="1" applyBorder="1" applyAlignment="1">
      <alignment horizontal="left" vertical="center" wrapText="1"/>
      <protection/>
    </xf>
    <xf numFmtId="0" fontId="15" fillId="0" borderId="10" xfId="58" applyFont="1" applyFill="1" applyBorder="1" applyAlignment="1">
      <alignment horizontal="right" vertical="center"/>
      <protection/>
    </xf>
    <xf numFmtId="0" fontId="14" fillId="0" borderId="10" xfId="58" applyFont="1" applyFill="1" applyBorder="1" applyAlignment="1">
      <alignment horizontal="left" vertical="center"/>
      <protection/>
    </xf>
    <xf numFmtId="0" fontId="14" fillId="0" borderId="10" xfId="58" applyFont="1" applyFill="1" applyBorder="1" applyAlignment="1">
      <alignment horizontal="left" vertical="center" wrapText="1"/>
      <protection/>
    </xf>
    <xf numFmtId="0" fontId="14" fillId="0" borderId="10" xfId="58" applyFont="1" applyFill="1" applyBorder="1" applyAlignment="1">
      <alignment horizontal="right" vertical="center"/>
      <protection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/>
    </xf>
    <xf numFmtId="0" fontId="15" fillId="0" borderId="10" xfId="0" applyFont="1" applyFill="1" applyBorder="1" applyAlignment="1">
      <alignment vertical="center"/>
    </xf>
    <xf numFmtId="0" fontId="21" fillId="0" borderId="10" xfId="58" applyFont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left" vertical="center"/>
      <protection/>
    </xf>
    <xf numFmtId="0" fontId="17" fillId="0" borderId="10" xfId="58" applyFont="1" applyFill="1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left" vertical="center"/>
      <protection/>
    </xf>
    <xf numFmtId="0" fontId="17" fillId="0" borderId="10" xfId="58" applyFont="1" applyFill="1" applyBorder="1" applyAlignment="1">
      <alignment horizontal="left" vertical="center" wrapText="1"/>
      <protection/>
    </xf>
    <xf numFmtId="0" fontId="17" fillId="0" borderId="10" xfId="58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10" xfId="58" applyFont="1" applyFill="1" applyBorder="1" applyAlignment="1">
      <alignment horizontal="left" vertical="center"/>
      <protection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17" applyFont="1" applyFill="1" applyBorder="1" applyAlignment="1">
      <alignment horizontal="left" vertical="center" wrapText="1"/>
      <protection/>
    </xf>
    <xf numFmtId="1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0" xfId="1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16" applyFont="1" applyFill="1" applyBorder="1" applyAlignment="1">
      <alignment horizontal="left" vertical="center" wrapText="1"/>
      <protection/>
    </xf>
    <xf numFmtId="1" fontId="21" fillId="0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60" applyFont="1" applyBorder="1" applyAlignment="1">
      <alignment vertical="top" wrapText="1"/>
      <protection/>
    </xf>
    <xf numFmtId="0" fontId="3" fillId="0" borderId="10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wrapText="1"/>
    </xf>
    <xf numFmtId="1" fontId="3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" fontId="2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1" fontId="20" fillId="0" borderId="14" xfId="0" applyNumberFormat="1" applyFont="1" applyFill="1" applyBorder="1" applyAlignment="1">
      <alignment horizontal="right" vertical="center"/>
    </xf>
    <xf numFmtId="0" fontId="17" fillId="0" borderId="10" xfId="58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15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/>
    </xf>
    <xf numFmtId="1" fontId="20" fillId="2" borderId="17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0" fontId="14" fillId="0" borderId="10" xfId="58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9" fillId="0" borderId="10" xfId="58" applyFont="1" applyFill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4" fillId="0" borderId="11" xfId="58" applyFont="1" applyFill="1" applyBorder="1" applyAlignment="1">
      <alignment horizontal="right" vertical="center"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21" fillId="0" borderId="10" xfId="58" applyFont="1" applyFill="1" applyBorder="1" applyAlignment="1">
      <alignment horizontal="center" vertical="center"/>
      <protection/>
    </xf>
    <xf numFmtId="0" fontId="21" fillId="0" borderId="10" xfId="58" applyFont="1" applyFill="1" applyBorder="1" applyAlignment="1">
      <alignment vertical="center"/>
      <protection/>
    </xf>
    <xf numFmtId="0" fontId="21" fillId="0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left" vertical="center"/>
    </xf>
    <xf numFmtId="0" fontId="21" fillId="0" borderId="12" xfId="59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/>
    </xf>
    <xf numFmtId="14" fontId="52" fillId="0" borderId="0" xfId="0" applyNumberFormat="1" applyFont="1" applyBorder="1" applyAlignment="1">
      <alignment horizontal="left" vertical="center" shrinkToFit="1"/>
    </xf>
    <xf numFmtId="0" fontId="53" fillId="0" borderId="0" xfId="0" applyFont="1" applyBorder="1" applyAlignment="1">
      <alignment vertical="center"/>
    </xf>
    <xf numFmtId="0" fontId="55" fillId="0" borderId="14" xfId="0" applyFont="1" applyBorder="1" applyAlignment="1">
      <alignment/>
    </xf>
    <xf numFmtId="0" fontId="56" fillId="0" borderId="18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left" vertical="center" shrinkToFit="1"/>
    </xf>
    <xf numFmtId="0" fontId="55" fillId="0" borderId="0" xfId="0" applyFont="1" applyAlignment="1">
      <alignment/>
    </xf>
    <xf numFmtId="0" fontId="24" fillId="0" borderId="0" xfId="0" applyFont="1" applyAlignment="1">
      <alignment/>
    </xf>
    <xf numFmtId="0" fontId="57" fillId="0" borderId="19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58" fillId="0" borderId="20" xfId="0" applyFont="1" applyBorder="1" applyAlignment="1">
      <alignment horizontal="center" vertical="center" shrinkToFit="1"/>
    </xf>
    <xf numFmtId="0" fontId="56" fillId="0" borderId="21" xfId="0" applyFont="1" applyFill="1" applyBorder="1" applyAlignment="1">
      <alignment horizontal="left" vertical="center" shrinkToFit="1"/>
    </xf>
    <xf numFmtId="0" fontId="59" fillId="0" borderId="20" xfId="0" applyFont="1" applyBorder="1" applyAlignment="1">
      <alignment horizontal="left" vertical="center"/>
    </xf>
    <xf numFmtId="1" fontId="60" fillId="0" borderId="22" xfId="0" applyNumberFormat="1" applyFont="1" applyBorder="1" applyAlignment="1">
      <alignment vertical="center"/>
    </xf>
    <xf numFmtId="1" fontId="60" fillId="0" borderId="20" xfId="0" applyNumberFormat="1" applyFont="1" applyBorder="1" applyAlignment="1">
      <alignment vertical="center"/>
    </xf>
    <xf numFmtId="1" fontId="61" fillId="0" borderId="23" xfId="0" applyNumberFormat="1" applyFont="1" applyBorder="1" applyAlignment="1">
      <alignment horizontal="right" vertical="center"/>
    </xf>
    <xf numFmtId="1" fontId="61" fillId="0" borderId="20" xfId="0" applyNumberFormat="1" applyFont="1" applyBorder="1" applyAlignment="1">
      <alignment horizontal="right" vertical="center"/>
    </xf>
    <xf numFmtId="2" fontId="55" fillId="0" borderId="20" xfId="0" applyNumberFormat="1" applyFont="1" applyBorder="1" applyAlignment="1">
      <alignment/>
    </xf>
    <xf numFmtId="0" fontId="58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left" vertical="center" shrinkToFit="1"/>
    </xf>
    <xf numFmtId="0" fontId="59" fillId="0" borderId="14" xfId="0" applyFont="1" applyBorder="1" applyAlignment="1">
      <alignment horizontal="left" vertical="center" wrapText="1"/>
    </xf>
    <xf numFmtId="1" fontId="60" fillId="0" borderId="14" xfId="0" applyNumberFormat="1" applyFont="1" applyBorder="1" applyAlignment="1">
      <alignment vertical="center"/>
    </xf>
    <xf numFmtId="1" fontId="61" fillId="0" borderId="26" xfId="0" applyNumberFormat="1" applyFont="1" applyBorder="1" applyAlignment="1">
      <alignment horizontal="right" vertical="center"/>
    </xf>
    <xf numFmtId="1" fontId="61" fillId="0" borderId="14" xfId="0" applyNumberFormat="1" applyFont="1" applyBorder="1" applyAlignment="1">
      <alignment horizontal="right" vertical="center"/>
    </xf>
    <xf numFmtId="2" fontId="55" fillId="0" borderId="14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left" vertical="center" shrinkToFit="1"/>
    </xf>
    <xf numFmtId="0" fontId="59" fillId="0" borderId="14" xfId="0" applyFont="1" applyBorder="1" applyAlignment="1">
      <alignment horizontal="left" vertical="center"/>
    </xf>
    <xf numFmtId="1" fontId="60" fillId="0" borderId="29" xfId="0" applyNumberFormat="1" applyFont="1" applyBorder="1" applyAlignment="1">
      <alignment vertical="center"/>
    </xf>
    <xf numFmtId="0" fontId="58" fillId="0" borderId="30" xfId="0" applyFont="1" applyBorder="1" applyAlignment="1">
      <alignment horizontal="center" vertical="center" shrinkToFit="1"/>
    </xf>
    <xf numFmtId="0" fontId="56" fillId="0" borderId="31" xfId="0" applyFont="1" applyBorder="1" applyAlignment="1">
      <alignment horizontal="left" vertical="center" shrinkToFit="1"/>
    </xf>
    <xf numFmtId="1" fontId="60" fillId="0" borderId="32" xfId="0" applyNumberFormat="1" applyFont="1" applyBorder="1" applyAlignment="1">
      <alignment vertical="center"/>
    </xf>
    <xf numFmtId="0" fontId="61" fillId="0" borderId="26" xfId="0" applyFont="1" applyBorder="1" applyAlignment="1">
      <alignment horizontal="right" vertical="center"/>
    </xf>
    <xf numFmtId="0" fontId="58" fillId="0" borderId="33" xfId="0" applyFont="1" applyBorder="1" applyAlignment="1">
      <alignment horizontal="center" vertical="center" shrinkToFit="1"/>
    </xf>
    <xf numFmtId="0" fontId="56" fillId="0" borderId="34" xfId="0" applyFont="1" applyBorder="1" applyAlignment="1">
      <alignment horizontal="left" vertical="center" shrinkToFit="1"/>
    </xf>
    <xf numFmtId="0" fontId="59" fillId="0" borderId="18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left" vertical="center" shrinkToFit="1"/>
    </xf>
    <xf numFmtId="0" fontId="59" fillId="0" borderId="14" xfId="0" applyFont="1" applyBorder="1" applyAlignment="1">
      <alignment horizontal="left" vertical="top" wrapText="1"/>
    </xf>
    <xf numFmtId="1" fontId="60" fillId="0" borderId="35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58" fillId="0" borderId="36" xfId="0" applyFont="1" applyBorder="1" applyAlignment="1">
      <alignment horizontal="center" vertical="center" shrinkToFit="1"/>
    </xf>
    <xf numFmtId="0" fontId="58" fillId="0" borderId="37" xfId="0" applyFont="1" applyBorder="1" applyAlignment="1">
      <alignment horizontal="center" vertical="center" shrinkToFit="1"/>
    </xf>
    <xf numFmtId="0" fontId="56" fillId="0" borderId="38" xfId="0" applyFont="1" applyBorder="1" applyAlignment="1">
      <alignment horizontal="left" vertical="center" shrinkToFit="1"/>
    </xf>
    <xf numFmtId="0" fontId="59" fillId="0" borderId="18" xfId="0" applyFont="1" applyBorder="1" applyAlignment="1">
      <alignment horizontal="left" vertical="center"/>
    </xf>
    <xf numFmtId="1" fontId="60" fillId="0" borderId="39" xfId="0" applyNumberFormat="1" applyFont="1" applyBorder="1" applyAlignment="1">
      <alignment vertical="center"/>
    </xf>
    <xf numFmtId="1" fontId="60" fillId="0" borderId="18" xfId="0" applyNumberFormat="1" applyFont="1" applyBorder="1" applyAlignment="1">
      <alignment vertical="center"/>
    </xf>
    <xf numFmtId="1" fontId="60" fillId="0" borderId="36" xfId="0" applyNumberFormat="1" applyFont="1" applyBorder="1" applyAlignment="1">
      <alignment vertical="center"/>
    </xf>
    <xf numFmtId="0" fontId="61" fillId="0" borderId="40" xfId="0" applyFont="1" applyBorder="1" applyAlignment="1">
      <alignment horizontal="right" vertical="center"/>
    </xf>
    <xf numFmtId="1" fontId="61" fillId="0" borderId="18" xfId="0" applyNumberFormat="1" applyFont="1" applyBorder="1" applyAlignment="1">
      <alignment horizontal="right" vertical="center"/>
    </xf>
    <xf numFmtId="2" fontId="55" fillId="0" borderId="18" xfId="0" applyNumberFormat="1" applyFont="1" applyBorder="1" applyAlignment="1">
      <alignment/>
    </xf>
    <xf numFmtId="0" fontId="53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58" fillId="0" borderId="30" xfId="0" applyFont="1" applyBorder="1" applyAlignment="1">
      <alignment horizontal="center" vertical="center"/>
    </xf>
    <xf numFmtId="0" fontId="56" fillId="0" borderId="41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top" wrapText="1"/>
    </xf>
    <xf numFmtId="1" fontId="60" fillId="0" borderId="30" xfId="0" applyNumberFormat="1" applyFont="1" applyBorder="1" applyAlignment="1">
      <alignment vertical="center"/>
    </xf>
    <xf numFmtId="0" fontId="58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top" wrapText="1"/>
    </xf>
    <xf numFmtId="1" fontId="60" fillId="0" borderId="20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left" vertical="center" wrapText="1"/>
    </xf>
    <xf numFmtId="1" fontId="60" fillId="0" borderId="14" xfId="0" applyNumberFormat="1" applyFont="1" applyBorder="1" applyAlignment="1">
      <alignment/>
    </xf>
    <xf numFmtId="0" fontId="58" fillId="0" borderId="36" xfId="0" applyFont="1" applyBorder="1" applyAlignment="1">
      <alignment horizontal="center" vertical="center"/>
    </xf>
    <xf numFmtId="0" fontId="56" fillId="0" borderId="38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top" wrapText="1"/>
    </xf>
    <xf numFmtId="1" fontId="61" fillId="0" borderId="40" xfId="0" applyNumberFormat="1" applyFont="1" applyBorder="1" applyAlignment="1">
      <alignment horizontal="right" vertical="center"/>
    </xf>
    <xf numFmtId="0" fontId="58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left" vertical="center"/>
    </xf>
    <xf numFmtId="0" fontId="59" fillId="0" borderId="44" xfId="0" applyFont="1" applyBorder="1" applyAlignment="1">
      <alignment horizontal="left" vertical="top" wrapText="1"/>
    </xf>
    <xf numFmtId="0" fontId="58" fillId="0" borderId="45" xfId="0" applyFont="1" applyBorder="1" applyAlignment="1">
      <alignment horizontal="center" vertical="center"/>
    </xf>
    <xf numFmtId="0" fontId="62" fillId="0" borderId="46" xfId="0" applyFont="1" applyBorder="1" applyAlignment="1">
      <alignment horizontal="left" vertical="center"/>
    </xf>
    <xf numFmtId="0" fontId="59" fillId="0" borderId="47" xfId="0" applyFont="1" applyBorder="1" applyAlignment="1">
      <alignment horizontal="left" vertical="top" wrapText="1"/>
    </xf>
    <xf numFmtId="0" fontId="58" fillId="0" borderId="48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top" wrapText="1"/>
    </xf>
    <xf numFmtId="0" fontId="56" fillId="0" borderId="37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justify" wrapText="1"/>
    </xf>
    <xf numFmtId="0" fontId="56" fillId="0" borderId="27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left" vertical="top" wrapText="1"/>
    </xf>
    <xf numFmtId="0" fontId="60" fillId="0" borderId="37" xfId="0" applyFont="1" applyBorder="1" applyAlignment="1">
      <alignment vertical="center"/>
    </xf>
    <xf numFmtId="0" fontId="59" fillId="0" borderId="37" xfId="0" applyFont="1" applyBorder="1" applyAlignment="1">
      <alignment horizontal="left" vertical="top" wrapText="1"/>
    </xf>
    <xf numFmtId="0" fontId="60" fillId="0" borderId="27" xfId="0" applyFont="1" applyBorder="1" applyAlignment="1">
      <alignment vertical="center"/>
    </xf>
    <xf numFmtId="0" fontId="59" fillId="0" borderId="27" xfId="0" applyFont="1" applyBorder="1" applyAlignment="1">
      <alignment horizontal="left" vertical="top"/>
    </xf>
    <xf numFmtId="0" fontId="59" fillId="0" borderId="27" xfId="0" applyFont="1" applyBorder="1" applyAlignment="1">
      <alignment horizontal="left" vertical="top" wrapText="1"/>
    </xf>
    <xf numFmtId="0" fontId="56" fillId="0" borderId="49" xfId="0" applyFont="1" applyBorder="1" applyAlignment="1">
      <alignment horizontal="right" vertical="center" shrinkToFit="1"/>
    </xf>
    <xf numFmtId="0" fontId="60" fillId="0" borderId="49" xfId="0" applyFont="1" applyBorder="1" applyAlignment="1">
      <alignment vertical="center"/>
    </xf>
    <xf numFmtId="0" fontId="59" fillId="0" borderId="49" xfId="0" applyFont="1" applyBorder="1" applyAlignment="1">
      <alignment horizontal="left" vertical="center" wrapText="1"/>
    </xf>
    <xf numFmtId="0" fontId="58" fillId="0" borderId="50" xfId="0" applyFont="1" applyBorder="1" applyAlignment="1">
      <alignment horizontal="center" vertical="center"/>
    </xf>
    <xf numFmtId="0" fontId="56" fillId="0" borderId="51" xfId="0" applyFont="1" applyBorder="1" applyAlignment="1">
      <alignment vertical="center" wrapText="1"/>
    </xf>
    <xf numFmtId="0" fontId="59" fillId="0" borderId="50" xfId="0" applyFont="1" applyBorder="1" applyAlignment="1">
      <alignment vertical="top" wrapText="1"/>
    </xf>
    <xf numFmtId="1" fontId="60" fillId="0" borderId="33" xfId="0" applyNumberFormat="1" applyFont="1" applyBorder="1" applyAlignment="1">
      <alignment vertical="center"/>
    </xf>
    <xf numFmtId="0" fontId="58" fillId="0" borderId="20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 shrinkToFit="1"/>
    </xf>
    <xf numFmtId="0" fontId="59" fillId="0" borderId="24" xfId="0" applyFont="1" applyBorder="1" applyAlignment="1">
      <alignment horizontal="left" vertical="center" shrinkToFit="1"/>
    </xf>
    <xf numFmtId="1" fontId="60" fillId="0" borderId="23" xfId="0" applyNumberFormat="1" applyFont="1" applyBorder="1" applyAlignment="1">
      <alignment vertical="center"/>
    </xf>
    <xf numFmtId="1" fontId="60" fillId="0" borderId="52" xfId="0" applyNumberFormat="1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6" fillId="0" borderId="49" xfId="0" applyFont="1" applyBorder="1" applyAlignment="1">
      <alignment horizontal="left" vertical="center" shrinkToFit="1"/>
    </xf>
    <xf numFmtId="0" fontId="59" fillId="0" borderId="49" xfId="0" applyFont="1" applyBorder="1" applyAlignment="1">
      <alignment horizontal="left" vertical="center" shrinkToFit="1"/>
    </xf>
    <xf numFmtId="1" fontId="60" fillId="0" borderId="26" xfId="0" applyNumberFormat="1" applyFont="1" applyBorder="1" applyAlignment="1">
      <alignment vertical="center"/>
    </xf>
    <xf numFmtId="0" fontId="56" fillId="0" borderId="37" xfId="0" applyFont="1" applyBorder="1" applyAlignment="1">
      <alignment horizontal="left" vertical="center" shrinkToFit="1"/>
    </xf>
    <xf numFmtId="0" fontId="59" fillId="0" borderId="37" xfId="0" applyFont="1" applyBorder="1" applyAlignment="1">
      <alignment horizontal="left" vertical="center" shrinkToFit="1"/>
    </xf>
    <xf numFmtId="0" fontId="56" fillId="0" borderId="27" xfId="0" applyFont="1" applyBorder="1" applyAlignment="1">
      <alignment horizontal="left" vertical="center" shrinkToFit="1"/>
    </xf>
    <xf numFmtId="0" fontId="59" fillId="0" borderId="27" xfId="0" applyFont="1" applyBorder="1" applyAlignment="1">
      <alignment horizontal="left" vertical="center" shrinkToFit="1"/>
    </xf>
    <xf numFmtId="0" fontId="56" fillId="0" borderId="27" xfId="0" applyFont="1" applyBorder="1" applyAlignment="1">
      <alignment vertical="center" wrapText="1"/>
    </xf>
    <xf numFmtId="0" fontId="56" fillId="0" borderId="49" xfId="0" applyFont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59" fillId="0" borderId="37" xfId="0" applyFont="1" applyBorder="1" applyAlignment="1">
      <alignment vertical="top" wrapText="1"/>
    </xf>
    <xf numFmtId="0" fontId="59" fillId="0" borderId="27" xfId="0" applyFont="1" applyBorder="1" applyAlignment="1">
      <alignment vertical="top" wrapText="1"/>
    </xf>
    <xf numFmtId="0" fontId="59" fillId="0" borderId="49" xfId="0" applyFont="1" applyBorder="1" applyAlignment="1">
      <alignment vertical="top" wrapText="1"/>
    </xf>
    <xf numFmtId="0" fontId="58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vertical="center" wrapText="1"/>
    </xf>
    <xf numFmtId="0" fontId="59" fillId="0" borderId="18" xfId="0" applyFont="1" applyBorder="1" applyAlignment="1">
      <alignment vertical="top" wrapText="1"/>
    </xf>
    <xf numFmtId="1" fontId="60" fillId="0" borderId="40" xfId="0" applyNumberFormat="1" applyFont="1" applyBorder="1" applyAlignment="1">
      <alignment vertical="center"/>
    </xf>
    <xf numFmtId="0" fontId="58" fillId="0" borderId="24" xfId="0" applyFont="1" applyBorder="1" applyAlignment="1">
      <alignment horizontal="center" vertical="center" wrapText="1"/>
    </xf>
    <xf numFmtId="0" fontId="59" fillId="0" borderId="24" xfId="0" applyFont="1" applyBorder="1" applyAlignment="1">
      <alignment vertical="top" wrapText="1"/>
    </xf>
    <xf numFmtId="0" fontId="55" fillId="0" borderId="20" xfId="0" applyFont="1" applyBorder="1" applyAlignment="1">
      <alignment/>
    </xf>
    <xf numFmtId="0" fontId="58" fillId="0" borderId="27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0" borderId="23" xfId="0" applyFont="1" applyBorder="1" applyAlignment="1">
      <alignment vertical="top" wrapText="1"/>
    </xf>
    <xf numFmtId="0" fontId="58" fillId="0" borderId="48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top" wrapText="1"/>
    </xf>
    <xf numFmtId="0" fontId="56" fillId="0" borderId="20" xfId="0" applyFont="1" applyBorder="1" applyAlignment="1">
      <alignment vertical="center" wrapText="1"/>
    </xf>
    <xf numFmtId="0" fontId="59" fillId="0" borderId="24" xfId="0" applyFont="1" applyBorder="1" applyAlignment="1">
      <alignment horizontal="justify" vertical="top" wrapText="1"/>
    </xf>
    <xf numFmtId="0" fontId="59" fillId="0" borderId="49" xfId="0" applyFont="1" applyBorder="1" applyAlignment="1">
      <alignment horizontal="justify" vertical="top" wrapText="1"/>
    </xf>
    <xf numFmtId="0" fontId="56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horizontal="justify" vertical="top" wrapText="1"/>
    </xf>
    <xf numFmtId="0" fontId="59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center"/>
    </xf>
    <xf numFmtId="0" fontId="59" fillId="0" borderId="14" xfId="0" applyFont="1" applyBorder="1" applyAlignment="1">
      <alignment vertical="top"/>
    </xf>
    <xf numFmtId="0" fontId="56" fillId="0" borderId="40" xfId="0" applyFont="1" applyBorder="1" applyAlignment="1">
      <alignment vertical="center"/>
    </xf>
    <xf numFmtId="0" fontId="59" fillId="0" borderId="40" xfId="0" applyFont="1" applyBorder="1" applyAlignment="1">
      <alignment vertical="top"/>
    </xf>
    <xf numFmtId="0" fontId="59" fillId="0" borderId="20" xfId="0" applyFont="1" applyBorder="1" applyAlignment="1">
      <alignment vertical="top" wrapText="1"/>
    </xf>
    <xf numFmtId="0" fontId="64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58" fillId="0" borderId="53" xfId="0" applyFont="1" applyBorder="1" applyAlignment="1">
      <alignment horizontal="center" wrapText="1"/>
    </xf>
    <xf numFmtId="0" fontId="56" fillId="0" borderId="26" xfId="0" applyFont="1" applyBorder="1" applyAlignment="1">
      <alignment horizontal="right" vertical="center" wrapText="1"/>
    </xf>
    <xf numFmtId="0" fontId="59" fillId="0" borderId="14" xfId="0" applyFont="1" applyBorder="1" applyAlignment="1">
      <alignment horizontal="left" vertical="center" shrinkToFit="1"/>
    </xf>
    <xf numFmtId="0" fontId="58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right" vertical="center"/>
    </xf>
    <xf numFmtId="0" fontId="58" fillId="0" borderId="37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right" vertical="center" wrapText="1"/>
    </xf>
    <xf numFmtId="0" fontId="56" fillId="0" borderId="36" xfId="0" applyFont="1" applyBorder="1" applyAlignment="1">
      <alignment vertical="center" wrapText="1"/>
    </xf>
    <xf numFmtId="0" fontId="59" fillId="0" borderId="36" xfId="0" applyFont="1" applyBorder="1" applyAlignment="1">
      <alignment vertical="top" wrapText="1"/>
    </xf>
    <xf numFmtId="0" fontId="64" fillId="0" borderId="36" xfId="0" applyFont="1" applyBorder="1" applyAlignment="1">
      <alignment horizontal="right" vertical="center" wrapText="1"/>
    </xf>
    <xf numFmtId="0" fontId="58" fillId="0" borderId="54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right" vertical="center" wrapText="1"/>
    </xf>
    <xf numFmtId="0" fontId="61" fillId="0" borderId="23" xfId="0" applyFont="1" applyBorder="1" applyAlignment="1">
      <alignment horizontal="right" vertical="center"/>
    </xf>
    <xf numFmtId="0" fontId="56" fillId="0" borderId="44" xfId="0" applyFont="1" applyBorder="1" applyAlignment="1">
      <alignment horizontal="left" vertical="center" wrapText="1"/>
    </xf>
    <xf numFmtId="0" fontId="56" fillId="0" borderId="55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left" vertical="center" wrapText="1"/>
    </xf>
    <xf numFmtId="0" fontId="55" fillId="0" borderId="0" xfId="0" applyFont="1" applyBorder="1" applyAlignment="1">
      <alignment/>
    </xf>
    <xf numFmtId="0" fontId="0" fillId="17" borderId="19" xfId="0" applyFill="1" applyBorder="1" applyAlignment="1">
      <alignment/>
    </xf>
    <xf numFmtId="0" fontId="0" fillId="17" borderId="40" xfId="0" applyFill="1" applyBorder="1" applyAlignment="1">
      <alignment/>
    </xf>
    <xf numFmtId="0" fontId="0" fillId="17" borderId="40" xfId="0" applyFill="1" applyBorder="1" applyAlignment="1">
      <alignment wrapText="1"/>
    </xf>
    <xf numFmtId="0" fontId="16" fillId="17" borderId="40" xfId="0" applyNumberFormat="1" applyFont="1" applyFill="1" applyBorder="1" applyAlignment="1">
      <alignment horizontal="right"/>
    </xf>
    <xf numFmtId="0" fontId="0" fillId="17" borderId="39" xfId="0" applyFill="1" applyBorder="1" applyAlignment="1">
      <alignment/>
    </xf>
    <xf numFmtId="0" fontId="0" fillId="17" borderId="48" xfId="0" applyFill="1" applyBorder="1" applyAlignment="1">
      <alignment/>
    </xf>
    <xf numFmtId="0" fontId="68" fillId="2" borderId="35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2" fontId="70" fillId="17" borderId="0" xfId="0" applyNumberFormat="1" applyFont="1" applyFill="1" applyBorder="1" applyAlignment="1" applyProtection="1">
      <alignment horizontal="center" vertical="center"/>
      <protection locked="0"/>
    </xf>
    <xf numFmtId="0" fontId="0" fillId="17" borderId="48" xfId="0" applyFill="1" applyBorder="1" applyAlignment="1">
      <alignment horizontal="center"/>
    </xf>
    <xf numFmtId="0" fontId="71" fillId="17" borderId="0" xfId="0" applyFont="1" applyFill="1" applyBorder="1" applyAlignment="1" applyProtection="1">
      <alignment vertical="center" wrapText="1"/>
      <protection locked="0"/>
    </xf>
    <xf numFmtId="169" fontId="72" fillId="0" borderId="14" xfId="69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wrapText="1"/>
    </xf>
    <xf numFmtId="0" fontId="73" fillId="0" borderId="14" xfId="69" applyNumberFormat="1" applyFont="1" applyFill="1" applyBorder="1" applyAlignment="1" applyProtection="1">
      <alignment horizontal="center" wrapText="1"/>
      <protection locked="0"/>
    </xf>
    <xf numFmtId="0" fontId="73" fillId="0" borderId="35" xfId="69" applyNumberFormat="1" applyFont="1" applyFill="1" applyBorder="1" applyAlignment="1" applyProtection="1">
      <alignment horizontal="center" wrapText="1"/>
      <protection locked="0"/>
    </xf>
    <xf numFmtId="0" fontId="71" fillId="17" borderId="35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71" fillId="17" borderId="48" xfId="0" applyFont="1" applyFill="1" applyBorder="1" applyAlignment="1" applyProtection="1">
      <alignment vertical="center" wrapText="1"/>
      <protection locked="0"/>
    </xf>
    <xf numFmtId="1" fontId="74" fillId="17" borderId="0" xfId="0" applyNumberFormat="1" applyFont="1" applyFill="1" applyBorder="1" applyAlignment="1" applyProtection="1">
      <alignment horizontal="left" vertical="center"/>
      <protection locked="0"/>
    </xf>
    <xf numFmtId="1" fontId="75" fillId="17" borderId="0" xfId="0" applyNumberFormat="1" applyFont="1" applyFill="1" applyBorder="1" applyAlignment="1" applyProtection="1">
      <alignment vertical="center" wrapText="1"/>
      <protection locked="0"/>
    </xf>
    <xf numFmtId="0" fontId="16" fillId="17" borderId="0" xfId="0" applyNumberFormat="1" applyFont="1" applyFill="1" applyBorder="1" applyAlignment="1" applyProtection="1">
      <alignment horizontal="right" vertical="center" wrapText="1"/>
      <protection locked="0"/>
    </xf>
    <xf numFmtId="0" fontId="76" fillId="17" borderId="35" xfId="0" applyFont="1" applyFill="1" applyBorder="1" applyAlignment="1" applyProtection="1">
      <alignment vertical="center"/>
      <protection locked="0"/>
    </xf>
    <xf numFmtId="0" fontId="68" fillId="2" borderId="14" xfId="0" applyFont="1" applyFill="1" applyBorder="1" applyAlignment="1">
      <alignment vertical="center"/>
    </xf>
    <xf numFmtId="1" fontId="1" fillId="2" borderId="14" xfId="57" applyNumberFormat="1" applyFont="1" applyFill="1" applyBorder="1" applyAlignment="1" applyProtection="1">
      <alignment vertical="center" wrapText="1"/>
      <protection locked="0"/>
    </xf>
    <xf numFmtId="1" fontId="16" fillId="0" borderId="14" xfId="0" applyNumberFormat="1" applyFont="1" applyBorder="1" applyAlignment="1">
      <alignment horizontal="right"/>
    </xf>
    <xf numFmtId="0" fontId="76" fillId="17" borderId="48" xfId="0" applyFont="1" applyFill="1" applyBorder="1" applyAlignment="1" applyProtection="1">
      <alignment vertical="center"/>
      <protection locked="0"/>
    </xf>
    <xf numFmtId="1" fontId="1" fillId="2" borderId="29" xfId="57" applyNumberFormat="1" applyFont="1" applyFill="1" applyBorder="1" applyAlignment="1">
      <alignment vertical="center" wrapText="1"/>
      <protection/>
    </xf>
    <xf numFmtId="1" fontId="1" fillId="2" borderId="14" xfId="57" applyNumberFormat="1" applyFont="1" applyFill="1" applyBorder="1" applyAlignment="1">
      <alignment vertical="center" wrapText="1"/>
      <protection/>
    </xf>
    <xf numFmtId="0" fontId="78" fillId="17" borderId="48" xfId="0" applyFont="1" applyFill="1" applyBorder="1" applyAlignment="1" applyProtection="1">
      <alignment vertical="center"/>
      <protection locked="0"/>
    </xf>
    <xf numFmtId="0" fontId="78" fillId="17" borderId="35" xfId="0" applyFont="1" applyFill="1" applyBorder="1" applyAlignment="1" applyProtection="1">
      <alignment vertical="center"/>
      <protection locked="0"/>
    </xf>
    <xf numFmtId="1" fontId="75" fillId="2" borderId="14" xfId="0" applyNumberFormat="1" applyFont="1" applyFill="1" applyBorder="1" applyAlignment="1" applyProtection="1">
      <alignment vertical="center" wrapText="1"/>
      <protection locked="0"/>
    </xf>
    <xf numFmtId="1" fontId="79" fillId="2" borderId="14" xfId="0" applyNumberFormat="1" applyFont="1" applyFill="1" applyBorder="1" applyAlignment="1" applyProtection="1">
      <alignment vertical="center" wrapText="1"/>
      <protection locked="0"/>
    </xf>
    <xf numFmtId="0" fontId="6" fillId="2" borderId="56" xfId="0" applyFont="1" applyFill="1" applyBorder="1" applyAlignment="1">
      <alignment horizontal="left" vertical="center"/>
    </xf>
    <xf numFmtId="0" fontId="79" fillId="2" borderId="29" xfId="0" applyFont="1" applyFill="1" applyBorder="1" applyAlignment="1">
      <alignment wrapText="1"/>
    </xf>
    <xf numFmtId="1" fontId="74" fillId="17" borderId="0" xfId="0" applyNumberFormat="1" applyFont="1" applyFill="1" applyBorder="1" applyAlignment="1" applyProtection="1">
      <alignment vertical="center"/>
      <protection locked="0"/>
    </xf>
    <xf numFmtId="0" fontId="76" fillId="17" borderId="0" xfId="0" applyFont="1" applyFill="1" applyBorder="1" applyAlignment="1" applyProtection="1">
      <alignment vertical="center" wrapText="1"/>
      <protection locked="0"/>
    </xf>
    <xf numFmtId="1" fontId="16" fillId="17" borderId="0" xfId="0" applyNumberFormat="1" applyFont="1" applyFill="1" applyBorder="1" applyAlignment="1">
      <alignment horizontal="right"/>
    </xf>
    <xf numFmtId="0" fontId="76" fillId="2" borderId="14" xfId="0" applyFont="1" applyFill="1" applyBorder="1" applyAlignment="1" applyProtection="1">
      <alignment vertical="center" wrapText="1"/>
      <protection locked="0"/>
    </xf>
    <xf numFmtId="0" fontId="68" fillId="2" borderId="14" xfId="0" applyFont="1" applyFill="1" applyBorder="1" applyAlignment="1" quotePrefix="1">
      <alignment vertical="center"/>
    </xf>
    <xf numFmtId="1" fontId="16" fillId="2" borderId="14" xfId="0" applyNumberFormat="1" applyFont="1" applyFill="1" applyBorder="1" applyAlignment="1">
      <alignment horizontal="right"/>
    </xf>
    <xf numFmtId="0" fontId="68" fillId="0" borderId="14" xfId="0" applyFont="1" applyFill="1" applyBorder="1" applyAlignment="1">
      <alignment vertical="center"/>
    </xf>
    <xf numFmtId="1" fontId="74" fillId="17" borderId="0" xfId="0" applyNumberFormat="1" applyFont="1" applyFill="1" applyBorder="1" applyAlignment="1" applyProtection="1">
      <alignment vertical="center"/>
      <protection locked="0"/>
    </xf>
    <xf numFmtId="0" fontId="80" fillId="17" borderId="0" xfId="0" applyFont="1" applyFill="1" applyBorder="1" applyAlignment="1" applyProtection="1">
      <alignment vertical="center" wrapText="1"/>
      <protection locked="0"/>
    </xf>
    <xf numFmtId="0" fontId="68" fillId="2" borderId="29" xfId="0" applyFont="1" applyFill="1" applyBorder="1" applyAlignment="1">
      <alignment vertical="center"/>
    </xf>
    <xf numFmtId="0" fontId="68" fillId="2" borderId="14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81" fillId="17" borderId="0" xfId="0" applyFont="1" applyFill="1" applyBorder="1" applyAlignment="1" applyProtection="1">
      <alignment vertical="center"/>
      <protection locked="0"/>
    </xf>
    <xf numFmtId="0" fontId="73" fillId="2" borderId="14" xfId="0" applyFont="1" applyFill="1" applyBorder="1" applyAlignment="1">
      <alignment wrapText="1"/>
    </xf>
    <xf numFmtId="0" fontId="73" fillId="2" borderId="18" xfId="0" applyFont="1" applyFill="1" applyBorder="1" applyAlignment="1">
      <alignment wrapText="1"/>
    </xf>
    <xf numFmtId="0" fontId="79" fillId="2" borderId="14" xfId="0" applyFont="1" applyFill="1" applyBorder="1" applyAlignment="1">
      <alignment wrapText="1"/>
    </xf>
    <xf numFmtId="0" fontId="79" fillId="2" borderId="36" xfId="0" applyFont="1" applyFill="1" applyBorder="1" applyAlignment="1">
      <alignment wrapText="1"/>
    </xf>
    <xf numFmtId="0" fontId="82" fillId="17" borderId="48" xfId="0" applyFont="1" applyFill="1" applyBorder="1" applyAlignment="1" applyProtection="1">
      <alignment vertical="center"/>
      <protection locked="0"/>
    </xf>
    <xf numFmtId="1" fontId="74" fillId="17" borderId="0" xfId="0" applyNumberFormat="1" applyFont="1" applyFill="1" applyBorder="1" applyAlignment="1" applyProtection="1">
      <alignment vertical="center" wrapText="1"/>
      <protection locked="0"/>
    </xf>
    <xf numFmtId="0" fontId="82" fillId="17" borderId="35" xfId="0" applyFont="1" applyFill="1" applyBorder="1" applyAlignment="1" applyProtection="1">
      <alignment vertical="center"/>
      <protection locked="0"/>
    </xf>
    <xf numFmtId="0" fontId="80" fillId="17" borderId="48" xfId="0" applyFont="1" applyFill="1" applyBorder="1" applyAlignment="1" applyProtection="1">
      <alignment horizontal="center" vertical="center" wrapText="1"/>
      <protection locked="0"/>
    </xf>
    <xf numFmtId="0" fontId="80" fillId="17" borderId="35" xfId="0" applyFont="1" applyFill="1" applyBorder="1" applyAlignment="1" applyProtection="1">
      <alignment horizontal="center" vertical="center" wrapText="1"/>
      <protection locked="0"/>
    </xf>
    <xf numFmtId="1" fontId="6" fillId="2" borderId="14" xfId="46" applyNumberFormat="1" applyFont="1" applyFill="1" applyBorder="1" applyAlignment="1" applyProtection="1">
      <alignment horizontal="left" vertical="center"/>
      <protection locked="0"/>
    </xf>
    <xf numFmtId="0" fontId="76" fillId="17" borderId="0" xfId="0" applyFont="1" applyFill="1" applyBorder="1" applyAlignment="1" applyProtection="1">
      <alignment vertical="center"/>
      <protection locked="0"/>
    </xf>
    <xf numFmtId="0" fontId="81" fillId="17" borderId="0" xfId="0" applyFont="1" applyFill="1" applyBorder="1" applyAlignment="1" applyProtection="1">
      <alignment vertical="center" wrapText="1"/>
      <protection locked="0"/>
    </xf>
    <xf numFmtId="0" fontId="82" fillId="17" borderId="0" xfId="0" applyFont="1" applyFill="1" applyBorder="1" applyAlignment="1" applyProtection="1">
      <alignment vertical="center" wrapText="1"/>
      <protection locked="0"/>
    </xf>
    <xf numFmtId="1" fontId="75" fillId="2" borderId="29" xfId="0" applyNumberFormat="1" applyFont="1" applyFill="1" applyBorder="1" applyAlignment="1" applyProtection="1">
      <alignment vertical="center" wrapText="1"/>
      <protection locked="0"/>
    </xf>
    <xf numFmtId="0" fontId="83" fillId="17" borderId="35" xfId="0" applyFont="1" applyFill="1" applyBorder="1" applyAlignment="1" applyProtection="1">
      <alignment vertical="top" wrapText="1"/>
      <protection locked="0"/>
    </xf>
    <xf numFmtId="0" fontId="68" fillId="0" borderId="20" xfId="0" applyFont="1" applyFill="1" applyBorder="1" applyAlignment="1">
      <alignment vertical="center"/>
    </xf>
    <xf numFmtId="0" fontId="84" fillId="17" borderId="0" xfId="0" applyFont="1" applyFill="1" applyBorder="1" applyAlignment="1" applyProtection="1">
      <alignment vertical="center"/>
      <protection locked="0"/>
    </xf>
    <xf numFmtId="0" fontId="84" fillId="17" borderId="0" xfId="0" applyFont="1" applyFill="1" applyBorder="1" applyAlignment="1" applyProtection="1">
      <alignment vertical="center" wrapText="1"/>
      <protection locked="0"/>
    </xf>
    <xf numFmtId="0" fontId="68" fillId="0" borderId="14" xfId="0" applyFont="1" applyFill="1" applyBorder="1" applyAlignment="1">
      <alignment vertical="center"/>
    </xf>
    <xf numFmtId="0" fontId="84" fillId="17" borderId="0" xfId="0" applyFont="1" applyFill="1" applyBorder="1" applyAlignment="1" applyProtection="1">
      <alignment vertical="top" wrapText="1"/>
      <protection locked="0"/>
    </xf>
    <xf numFmtId="0" fontId="82" fillId="17" borderId="0" xfId="0" applyFont="1" applyFill="1" applyBorder="1" applyAlignment="1" applyProtection="1">
      <alignment vertical="top" textRotation="90" wrapText="1"/>
      <protection locked="0"/>
    </xf>
    <xf numFmtId="0" fontId="1" fillId="2" borderId="1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NumberFormat="1" applyFont="1" applyAlignment="1">
      <alignment horizontal="right"/>
    </xf>
    <xf numFmtId="0" fontId="3" fillId="0" borderId="20" xfId="0" applyFont="1" applyBorder="1" applyAlignment="1">
      <alignment horizontal="center" vertical="top" wrapText="1"/>
    </xf>
    <xf numFmtId="0" fontId="90" fillId="0" borderId="20" xfId="61" applyFont="1" applyFill="1" applyBorder="1" applyAlignment="1">
      <alignment horizontal="center" vertical="top" wrapText="1"/>
      <protection/>
    </xf>
    <xf numFmtId="0" fontId="90" fillId="0" borderId="14" xfId="61" applyFont="1" applyFill="1" applyBorder="1" applyAlignment="1">
      <alignment horizontal="center" vertical="top" wrapText="1"/>
      <protection/>
    </xf>
    <xf numFmtId="0" fontId="90" fillId="0" borderId="14" xfId="61" applyFont="1" applyBorder="1" applyAlignment="1">
      <alignment horizontal="center" vertical="top" wrapText="1"/>
      <protection/>
    </xf>
    <xf numFmtId="0" fontId="90" fillId="0" borderId="0" xfId="61" applyFont="1" applyBorder="1" applyAlignment="1">
      <alignment horizontal="center" vertical="top" wrapText="1"/>
      <protection/>
    </xf>
    <xf numFmtId="0" fontId="89" fillId="0" borderId="14" xfId="61" applyFont="1" applyFill="1" applyBorder="1" applyAlignment="1">
      <alignment horizontal="center" vertical="center" wrapText="1"/>
      <protection/>
    </xf>
    <xf numFmtId="0" fontId="18" fillId="0" borderId="14" xfId="61" applyFont="1" applyFill="1" applyBorder="1" applyAlignment="1">
      <alignment horizontal="left" vertical="center"/>
      <protection/>
    </xf>
    <xf numFmtId="0" fontId="18" fillId="0" borderId="0" xfId="61" applyFont="1" applyFill="1" applyBorder="1" applyAlignment="1">
      <alignment horizontal="left" vertical="center"/>
      <protection/>
    </xf>
    <xf numFmtId="0" fontId="50" fillId="0" borderId="0" xfId="0" applyFont="1" applyAlignment="1">
      <alignment/>
    </xf>
    <xf numFmtId="170" fontId="50" fillId="0" borderId="0" xfId="0" applyNumberFormat="1" applyFont="1" applyAlignment="1">
      <alignment/>
    </xf>
    <xf numFmtId="170" fontId="22" fillId="0" borderId="0" xfId="0" applyNumberFormat="1" applyFont="1" applyAlignment="1">
      <alignment horizontal="right"/>
    </xf>
    <xf numFmtId="0" fontId="93" fillId="0" borderId="0" xfId="61" applyFont="1">
      <alignment/>
      <protection/>
    </xf>
    <xf numFmtId="0" fontId="3" fillId="0" borderId="0" xfId="61" applyFont="1">
      <alignment/>
      <protection/>
    </xf>
    <xf numFmtId="0" fontId="20" fillId="0" borderId="0" xfId="15" applyFont="1" applyFill="1">
      <alignment/>
      <protection/>
    </xf>
    <xf numFmtId="0" fontId="3" fillId="0" borderId="0" xfId="15" applyFont="1">
      <alignment/>
      <protection/>
    </xf>
    <xf numFmtId="170" fontId="20" fillId="0" borderId="0" xfId="15" applyNumberFormat="1" applyFont="1" applyFill="1">
      <alignment/>
      <protection/>
    </xf>
    <xf numFmtId="170" fontId="22" fillId="0" borderId="0" xfId="15" applyNumberFormat="1" applyFont="1" applyFill="1" applyAlignment="1">
      <alignment horizontal="right"/>
      <protection/>
    </xf>
    <xf numFmtId="1" fontId="87" fillId="0" borderId="20" xfId="61" applyNumberFormat="1" applyFont="1" applyFill="1" applyBorder="1" applyAlignment="1">
      <alignment horizontal="left" vertical="center" wrapText="1"/>
      <protection/>
    </xf>
    <xf numFmtId="1" fontId="90" fillId="0" borderId="20" xfId="61" applyNumberFormat="1" applyFont="1" applyBorder="1" applyAlignment="1">
      <alignment horizontal="center" vertical="top" wrapText="1"/>
      <protection/>
    </xf>
    <xf numFmtId="1" fontId="90" fillId="0" borderId="20" xfId="61" applyNumberFormat="1" applyFont="1" applyBorder="1" applyAlignment="1">
      <alignment horizontal="left" vertical="top" wrapText="1"/>
      <protection/>
    </xf>
    <xf numFmtId="170" fontId="95" fillId="0" borderId="20" xfId="61" applyNumberFormat="1" applyFont="1" applyBorder="1" applyAlignment="1">
      <alignment vertical="center"/>
      <protection/>
    </xf>
    <xf numFmtId="170" fontId="96" fillId="0" borderId="20" xfId="0" applyNumberFormat="1" applyFont="1" applyFill="1" applyBorder="1" applyAlignment="1">
      <alignment/>
    </xf>
    <xf numFmtId="1" fontId="21" fillId="0" borderId="21" xfId="61" applyNumberFormat="1" applyFont="1" applyBorder="1">
      <alignment/>
      <protection/>
    </xf>
    <xf numFmtId="2" fontId="93" fillId="0" borderId="20" xfId="61" applyNumberFormat="1" applyFont="1" applyBorder="1">
      <alignment/>
      <protection/>
    </xf>
    <xf numFmtId="0" fontId="87" fillId="0" borderId="14" xfId="61" applyFont="1" applyFill="1" applyBorder="1" applyAlignment="1">
      <alignment horizontal="left" vertical="center" wrapText="1"/>
      <protection/>
    </xf>
    <xf numFmtId="0" fontId="90" fillId="0" borderId="14" xfId="61" applyFont="1" applyBorder="1" applyAlignment="1">
      <alignment horizontal="left" vertical="top" wrapText="1"/>
      <protection/>
    </xf>
    <xf numFmtId="170" fontId="95" fillId="0" borderId="14" xfId="61" applyNumberFormat="1" applyFont="1" applyBorder="1" applyAlignment="1">
      <alignment vertical="center"/>
      <protection/>
    </xf>
    <xf numFmtId="0" fontId="21" fillId="0" borderId="53" xfId="61" applyFont="1" applyBorder="1">
      <alignment/>
      <protection/>
    </xf>
    <xf numFmtId="2" fontId="93" fillId="0" borderId="14" xfId="61" applyNumberFormat="1" applyFont="1" applyBorder="1">
      <alignment/>
      <protection/>
    </xf>
    <xf numFmtId="170" fontId="95" fillId="2" borderId="14" xfId="61" applyNumberFormat="1" applyFont="1" applyFill="1" applyBorder="1" applyAlignment="1">
      <alignment vertical="center"/>
      <protection/>
    </xf>
    <xf numFmtId="0" fontId="21" fillId="2" borderId="53" xfId="61" applyFont="1" applyFill="1" applyBorder="1">
      <alignment/>
      <protection/>
    </xf>
    <xf numFmtId="170" fontId="95" fillId="0" borderId="14" xfId="61" applyNumberFormat="1" applyFont="1" applyFill="1" applyBorder="1" applyAlignment="1">
      <alignment vertical="center"/>
      <protection/>
    </xf>
    <xf numFmtId="0" fontId="21" fillId="0" borderId="14" xfId="61" applyFont="1" applyFill="1" applyBorder="1">
      <alignment/>
      <protection/>
    </xf>
    <xf numFmtId="0" fontId="21" fillId="0" borderId="14" xfId="61" applyFont="1" applyBorder="1">
      <alignment/>
      <protection/>
    </xf>
    <xf numFmtId="0" fontId="21" fillId="2" borderId="14" xfId="61" applyFont="1" applyFill="1" applyBorder="1">
      <alignment/>
      <protection/>
    </xf>
    <xf numFmtId="0" fontId="87" fillId="0" borderId="0" xfId="61" applyFont="1" applyFill="1" applyBorder="1" applyAlignment="1">
      <alignment horizontal="left" vertical="center" wrapText="1"/>
      <protection/>
    </xf>
    <xf numFmtId="0" fontId="90" fillId="0" borderId="0" xfId="61" applyFont="1" applyBorder="1" applyAlignment="1">
      <alignment horizontal="left" vertical="top" wrapText="1"/>
      <protection/>
    </xf>
    <xf numFmtId="170" fontId="95" fillId="0" borderId="0" xfId="61" applyNumberFormat="1" applyFont="1" applyBorder="1" applyAlignment="1">
      <alignment vertical="center"/>
      <protection/>
    </xf>
    <xf numFmtId="170" fontId="95" fillId="0" borderId="0" xfId="61" applyNumberFormat="1" applyFont="1" applyBorder="1" applyAlignment="1">
      <alignment horizontal="right" vertical="center"/>
      <protection/>
    </xf>
    <xf numFmtId="0" fontId="21" fillId="0" borderId="0" xfId="61" applyFont="1" applyBorder="1">
      <alignment/>
      <protection/>
    </xf>
    <xf numFmtId="2" fontId="93" fillId="0" borderId="18" xfId="61" applyNumberFormat="1" applyFont="1" applyBorder="1">
      <alignment/>
      <protection/>
    </xf>
    <xf numFmtId="0" fontId="87" fillId="0" borderId="20" xfId="61" applyFont="1" applyFill="1" applyBorder="1" applyAlignment="1">
      <alignment horizontal="left" vertical="center" wrapText="1"/>
      <protection/>
    </xf>
    <xf numFmtId="0" fontId="90" fillId="0" borderId="20" xfId="61" applyFont="1" applyBorder="1" applyAlignment="1">
      <alignment horizontal="center" vertical="top" wrapText="1"/>
      <protection/>
    </xf>
    <xf numFmtId="0" fontId="90" fillId="0" borderId="20" xfId="61" applyFont="1" applyBorder="1" applyAlignment="1">
      <alignment horizontal="left" vertical="top" wrapText="1"/>
      <protection/>
    </xf>
    <xf numFmtId="0" fontId="21" fillId="0" borderId="20" xfId="61" applyFont="1" applyBorder="1">
      <alignment/>
      <protection/>
    </xf>
    <xf numFmtId="170" fontId="96" fillId="0" borderId="14" xfId="0" applyNumberFormat="1" applyFont="1" applyFill="1" applyBorder="1" applyAlignment="1">
      <alignment/>
    </xf>
    <xf numFmtId="170" fontId="3" fillId="0" borderId="14" xfId="61" applyNumberFormat="1" applyFont="1" applyBorder="1">
      <alignment/>
      <protection/>
    </xf>
    <xf numFmtId="170" fontId="96" fillId="0" borderId="0" xfId="0" applyNumberFormat="1" applyFont="1" applyFill="1" applyBorder="1" applyAlignment="1">
      <alignment/>
    </xf>
    <xf numFmtId="2" fontId="93" fillId="0" borderId="0" xfId="61" applyNumberFormat="1" applyFont="1" applyBorder="1">
      <alignment/>
      <protection/>
    </xf>
    <xf numFmtId="1" fontId="21" fillId="0" borderId="14" xfId="61" applyNumberFormat="1" applyFont="1" applyBorder="1">
      <alignment/>
      <protection/>
    </xf>
    <xf numFmtId="0" fontId="87" fillId="0" borderId="20" xfId="61" applyFont="1" applyFill="1" applyBorder="1" applyAlignment="1">
      <alignment horizontal="left" vertical="top" wrapText="1"/>
      <protection/>
    </xf>
    <xf numFmtId="170" fontId="95" fillId="0" borderId="20" xfId="61" applyNumberFormat="1" applyFont="1" applyBorder="1" applyAlignment="1">
      <alignment vertical="top"/>
      <protection/>
    </xf>
    <xf numFmtId="170" fontId="96" fillId="0" borderId="20" xfId="0" applyNumberFormat="1" applyFont="1" applyFill="1" applyBorder="1" applyAlignment="1">
      <alignment horizontal="center" vertical="center"/>
    </xf>
    <xf numFmtId="0" fontId="21" fillId="0" borderId="20" xfId="61" applyFont="1" applyBorder="1" applyAlignment="1">
      <alignment vertical="top"/>
      <protection/>
    </xf>
    <xf numFmtId="1" fontId="21" fillId="0" borderId="20" xfId="61" applyNumberFormat="1" applyFont="1" applyBorder="1" applyAlignment="1">
      <alignment vertical="top"/>
      <protection/>
    </xf>
    <xf numFmtId="0" fontId="21" fillId="0" borderId="14" xfId="0" applyFont="1" applyBorder="1" applyAlignment="1">
      <alignment vertical="top" wrapText="1"/>
    </xf>
    <xf numFmtId="170" fontId="95" fillId="0" borderId="14" xfId="61" applyNumberFormat="1" applyFont="1" applyBorder="1" applyAlignment="1">
      <alignment vertical="top"/>
      <protection/>
    </xf>
    <xf numFmtId="170" fontId="96" fillId="0" borderId="14" xfId="0" applyNumberFormat="1" applyFont="1" applyFill="1" applyBorder="1" applyAlignment="1">
      <alignment horizontal="center" vertical="center"/>
    </xf>
    <xf numFmtId="0" fontId="21" fillId="0" borderId="14" xfId="61" applyFont="1" applyBorder="1" applyAlignment="1">
      <alignment vertical="top"/>
      <protection/>
    </xf>
    <xf numFmtId="1" fontId="21" fillId="0" borderId="14" xfId="61" applyNumberFormat="1" applyFont="1" applyBorder="1" applyAlignment="1">
      <alignment vertical="top"/>
      <protection/>
    </xf>
    <xf numFmtId="0" fontId="21" fillId="0" borderId="18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2" fontId="93" fillId="0" borderId="14" xfId="61" applyNumberFormat="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center" wrapText="1"/>
    </xf>
    <xf numFmtId="2" fontId="93" fillId="0" borderId="0" xfId="61" applyNumberFormat="1" applyFont="1" applyBorder="1" applyAlignment="1">
      <alignment horizontal="center" vertical="center"/>
      <protection/>
    </xf>
    <xf numFmtId="1" fontId="21" fillId="0" borderId="14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1" fontId="50" fillId="0" borderId="0" xfId="0" applyNumberFormat="1" applyFont="1" applyAlignment="1">
      <alignment/>
    </xf>
    <xf numFmtId="1" fontId="88" fillId="0" borderId="0" xfId="61" applyNumberFormat="1" applyFont="1" applyBorder="1" applyAlignment="1">
      <alignment vertical="center"/>
      <protection/>
    </xf>
    <xf numFmtId="0" fontId="66" fillId="0" borderId="20" xfId="61" applyFont="1" applyFill="1" applyBorder="1" applyAlignment="1">
      <alignment horizontal="center" vertical="center" wrapText="1"/>
      <protection/>
    </xf>
    <xf numFmtId="0" fontId="90" fillId="0" borderId="20" xfId="61" applyFont="1" applyFill="1" applyBorder="1" applyAlignment="1">
      <alignment vertical="top" wrapText="1"/>
      <protection/>
    </xf>
    <xf numFmtId="170" fontId="95" fillId="0" borderId="20" xfId="61" applyNumberFormat="1" applyFont="1" applyFill="1" applyBorder="1" applyAlignment="1">
      <alignment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1" fontId="21" fillId="0" borderId="20" xfId="61" applyNumberFormat="1" applyFont="1" applyFill="1" applyBorder="1" applyAlignment="1">
      <alignment horizontal="center" vertical="center"/>
      <protection/>
    </xf>
    <xf numFmtId="2" fontId="88" fillId="0" borderId="20" xfId="61" applyNumberFormat="1" applyFont="1" applyBorder="1" applyAlignment="1">
      <alignment vertical="center"/>
      <protection/>
    </xf>
    <xf numFmtId="0" fontId="66" fillId="0" borderId="14" xfId="61" applyFont="1" applyFill="1" applyBorder="1" applyAlignment="1">
      <alignment horizontal="center" vertical="center" wrapText="1"/>
      <protection/>
    </xf>
    <xf numFmtId="0" fontId="90" fillId="0" borderId="14" xfId="61" applyFont="1" applyFill="1" applyBorder="1" applyAlignment="1">
      <alignment vertical="top" wrapText="1"/>
      <protection/>
    </xf>
    <xf numFmtId="170" fontId="21" fillId="0" borderId="14" xfId="61" applyNumberFormat="1" applyFont="1" applyFill="1" applyBorder="1" applyAlignment="1">
      <alignment horizontal="center" vertical="center"/>
      <protection/>
    </xf>
    <xf numFmtId="1" fontId="21" fillId="0" borderId="14" xfId="61" applyNumberFormat="1" applyFont="1" applyFill="1" applyBorder="1" applyAlignment="1">
      <alignment horizontal="center" vertical="center"/>
      <protection/>
    </xf>
    <xf numFmtId="2" fontId="88" fillId="0" borderId="14" xfId="61" applyNumberFormat="1" applyFont="1" applyBorder="1" applyAlignment="1">
      <alignment vertical="center"/>
      <protection/>
    </xf>
    <xf numFmtId="170" fontId="21" fillId="0" borderId="14" xfId="61" applyNumberFormat="1" applyFont="1" applyBorder="1" applyAlignment="1">
      <alignment horizontal="center" vertical="center"/>
      <protection/>
    </xf>
    <xf numFmtId="0" fontId="66" fillId="0" borderId="0" xfId="61" applyFont="1" applyBorder="1" applyAlignment="1">
      <alignment vertical="top" wrapText="1"/>
      <protection/>
    </xf>
    <xf numFmtId="0" fontId="87" fillId="0" borderId="20" xfId="61" applyFont="1" applyFill="1" applyBorder="1" applyAlignment="1">
      <alignment vertical="center" wrapText="1"/>
      <protection/>
    </xf>
    <xf numFmtId="0" fontId="89" fillId="0" borderId="20" xfId="61" applyFont="1" applyFill="1" applyBorder="1" applyAlignment="1">
      <alignment horizontal="center" vertical="center"/>
      <protection/>
    </xf>
    <xf numFmtId="0" fontId="90" fillId="0" borderId="20" xfId="61" applyFont="1" applyFill="1" applyBorder="1" applyAlignment="1">
      <alignment horizontal="justify" vertical="center" wrapText="1"/>
      <protection/>
    </xf>
    <xf numFmtId="1" fontId="21" fillId="0" borderId="20" xfId="61" applyNumberFormat="1" applyFont="1" applyBorder="1">
      <alignment/>
      <protection/>
    </xf>
    <xf numFmtId="0" fontId="89" fillId="0" borderId="14" xfId="61" applyFont="1" applyFill="1" applyBorder="1" applyAlignment="1">
      <alignment horizontal="center" vertical="center"/>
      <protection/>
    </xf>
    <xf numFmtId="0" fontId="90" fillId="0" borderId="14" xfId="61" applyFont="1" applyFill="1" applyBorder="1" applyAlignment="1">
      <alignment horizontal="justify" vertical="center" wrapText="1"/>
      <protection/>
    </xf>
    <xf numFmtId="0" fontId="66" fillId="0" borderId="27" xfId="0" applyFont="1" applyBorder="1" applyAlignment="1">
      <alignment vertical="center" wrapText="1"/>
    </xf>
    <xf numFmtId="0" fontId="90" fillId="0" borderId="27" xfId="0" applyFont="1" applyBorder="1" applyAlignment="1">
      <alignment vertical="top" wrapText="1"/>
    </xf>
    <xf numFmtId="170" fontId="21" fillId="0" borderId="14" xfId="61" applyNumberFormat="1" applyFont="1" applyBorder="1">
      <alignment/>
      <protection/>
    </xf>
    <xf numFmtId="0" fontId="90" fillId="0" borderId="14" xfId="61" applyFont="1" applyFill="1" applyBorder="1" applyAlignment="1">
      <alignment horizontal="left" vertical="top" wrapText="1"/>
      <protection/>
    </xf>
    <xf numFmtId="0" fontId="66" fillId="0" borderId="14" xfId="0" applyFont="1" applyFill="1" applyBorder="1" applyAlignment="1">
      <alignment horizontal="left" vertical="center" shrinkToFit="1"/>
    </xf>
    <xf numFmtId="0" fontId="66" fillId="0" borderId="24" xfId="0" applyFont="1" applyBorder="1" applyAlignment="1">
      <alignment horizontal="left" vertical="center" shrinkToFit="1"/>
    </xf>
    <xf numFmtId="0" fontId="66" fillId="0" borderId="49" xfId="0" applyFont="1" applyBorder="1" applyAlignment="1">
      <alignment horizontal="left" vertical="center" shrinkToFit="1"/>
    </xf>
    <xf numFmtId="0" fontId="90" fillId="0" borderId="49" xfId="0" applyFont="1" applyBorder="1" applyAlignment="1">
      <alignment horizontal="left" vertical="center"/>
    </xf>
    <xf numFmtId="170" fontId="21" fillId="0" borderId="14" xfId="61" applyNumberFormat="1" applyFont="1" applyBorder="1" applyAlignment="1">
      <alignment horizontal="right" vertical="center" wrapText="1"/>
      <protection/>
    </xf>
    <xf numFmtId="0" fontId="3" fillId="0" borderId="0" xfId="61" applyFont="1" applyBorder="1">
      <alignment/>
      <protection/>
    </xf>
    <xf numFmtId="0" fontId="90" fillId="0" borderId="0" xfId="61" applyFont="1" applyBorder="1" applyAlignment="1">
      <alignment vertical="top" wrapText="1"/>
      <protection/>
    </xf>
    <xf numFmtId="170" fontId="21" fillId="0" borderId="0" xfId="61" applyNumberFormat="1" applyFont="1" applyBorder="1" applyAlignment="1">
      <alignment horizontal="right" vertical="center" wrapText="1"/>
      <protection/>
    </xf>
    <xf numFmtId="170" fontId="3" fillId="0" borderId="0" xfId="61" applyNumberFormat="1" applyFont="1" applyBorder="1">
      <alignment/>
      <protection/>
    </xf>
    <xf numFmtId="0" fontId="87" fillId="0" borderId="20" xfId="61" applyFont="1" applyFill="1" applyBorder="1" applyAlignment="1">
      <alignment horizontal="center" vertical="center"/>
      <protection/>
    </xf>
    <xf numFmtId="0" fontId="87" fillId="0" borderId="14" xfId="61" applyFont="1" applyFill="1" applyBorder="1" applyAlignment="1">
      <alignment horizontal="center" vertical="center"/>
      <protection/>
    </xf>
    <xf numFmtId="0" fontId="87" fillId="0" borderId="0" xfId="61" applyFont="1" applyFill="1" applyBorder="1" applyAlignment="1">
      <alignment horizontal="center" vertical="center"/>
      <protection/>
    </xf>
    <xf numFmtId="1" fontId="21" fillId="0" borderId="0" xfId="61" applyNumberFormat="1" applyFont="1" applyBorder="1">
      <alignment/>
      <protection/>
    </xf>
    <xf numFmtId="170" fontId="87" fillId="0" borderId="0" xfId="61" applyNumberFormat="1" applyFont="1" applyFill="1" applyBorder="1" applyAlignment="1">
      <alignment horizontal="right" vertical="center"/>
      <protection/>
    </xf>
    <xf numFmtId="0" fontId="66" fillId="0" borderId="0" xfId="61" applyFont="1" applyFill="1" applyBorder="1" applyAlignment="1">
      <alignment vertical="top" wrapText="1"/>
      <protection/>
    </xf>
    <xf numFmtId="0" fontId="22" fillId="0" borderId="0" xfId="0" applyFont="1" applyFill="1" applyBorder="1" applyAlignment="1">
      <alignment/>
    </xf>
    <xf numFmtId="0" fontId="66" fillId="0" borderId="14" xfId="61" applyFont="1" applyFill="1" applyBorder="1" applyAlignment="1">
      <alignment vertical="top" wrapText="1"/>
      <protection/>
    </xf>
    <xf numFmtId="0" fontId="22" fillId="0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170" fontId="22" fillId="0" borderId="14" xfId="0" applyNumberFormat="1" applyFont="1" applyFill="1" applyBorder="1" applyAlignment="1">
      <alignment/>
    </xf>
    <xf numFmtId="1" fontId="22" fillId="0" borderId="14" xfId="0" applyNumberFormat="1" applyFont="1" applyFill="1" applyBorder="1" applyAlignment="1">
      <alignment/>
    </xf>
    <xf numFmtId="0" fontId="22" fillId="0" borderId="53" xfId="0" applyFont="1" applyFill="1" applyBorder="1" applyAlignment="1">
      <alignment/>
    </xf>
    <xf numFmtId="0" fontId="66" fillId="0" borderId="20" xfId="61" applyFont="1" applyFill="1" applyBorder="1" applyAlignment="1">
      <alignment vertical="top" wrapText="1"/>
      <protection/>
    </xf>
    <xf numFmtId="0" fontId="22" fillId="0" borderId="20" xfId="0" applyFont="1" applyFill="1" applyBorder="1" applyAlignment="1">
      <alignment/>
    </xf>
    <xf numFmtId="0" fontId="89" fillId="0" borderId="20" xfId="61" applyFont="1" applyFill="1" applyBorder="1" applyAlignment="1">
      <alignment horizontal="left" vertical="center"/>
      <protection/>
    </xf>
    <xf numFmtId="170" fontId="22" fillId="0" borderId="20" xfId="0" applyNumberFormat="1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89" fillId="0" borderId="14" xfId="61" applyFont="1" applyFill="1" applyBorder="1" applyAlignment="1">
      <alignment horizontal="left" vertical="center"/>
      <protection/>
    </xf>
    <xf numFmtId="170" fontId="87" fillId="0" borderId="14" xfId="61" applyNumberFormat="1" applyFont="1" applyFill="1" applyBorder="1" applyAlignment="1">
      <alignment horizontal="right" vertical="center"/>
      <protection/>
    </xf>
    <xf numFmtId="1" fontId="87" fillId="0" borderId="14" xfId="61" applyNumberFormat="1" applyFont="1" applyFill="1" applyBorder="1" applyAlignment="1">
      <alignment horizontal="left" vertical="center" wrapText="1"/>
      <protection/>
    </xf>
    <xf numFmtId="1" fontId="95" fillId="0" borderId="14" xfId="61" applyNumberFormat="1" applyFont="1" applyBorder="1" applyAlignment="1">
      <alignment horizontal="center" vertical="center"/>
      <protection/>
    </xf>
    <xf numFmtId="170" fontId="95" fillId="0" borderId="14" xfId="61" applyNumberFormat="1" applyFont="1" applyBorder="1" applyAlignment="1">
      <alignment horizontal="right" vertical="center"/>
      <protection/>
    </xf>
    <xf numFmtId="0" fontId="87" fillId="0" borderId="14" xfId="61" applyFont="1" applyFill="1" applyBorder="1" applyAlignment="1">
      <alignment horizontal="center" vertical="center" wrapText="1"/>
      <protection/>
    </xf>
    <xf numFmtId="0" fontId="66" fillId="0" borderId="20" xfId="61" applyFont="1" applyBorder="1" applyAlignment="1">
      <alignment vertical="top" wrapText="1"/>
      <protection/>
    </xf>
    <xf numFmtId="0" fontId="100" fillId="0" borderId="20" xfId="61" applyFont="1" applyBorder="1" applyAlignment="1">
      <alignment horizontal="center" vertical="top" wrapText="1"/>
      <protection/>
    </xf>
    <xf numFmtId="0" fontId="90" fillId="0" borderId="20" xfId="61" applyFont="1" applyBorder="1" applyAlignment="1">
      <alignment vertical="top" wrapText="1"/>
      <protection/>
    </xf>
    <xf numFmtId="0" fontId="66" fillId="0" borderId="14" xfId="61" applyFont="1" applyBorder="1" applyAlignment="1">
      <alignment vertical="top" wrapText="1"/>
      <protection/>
    </xf>
    <xf numFmtId="0" fontId="100" fillId="0" borderId="14" xfId="61" applyFont="1" applyBorder="1" applyAlignment="1">
      <alignment horizontal="center" vertical="top" wrapText="1"/>
      <protection/>
    </xf>
    <xf numFmtId="0" fontId="90" fillId="0" borderId="14" xfId="61" applyFont="1" applyBorder="1" applyAlignment="1">
      <alignment vertical="top" wrapText="1"/>
      <protection/>
    </xf>
    <xf numFmtId="0" fontId="3" fillId="0" borderId="14" xfId="61" applyFont="1" applyBorder="1">
      <alignment/>
      <protection/>
    </xf>
    <xf numFmtId="170" fontId="21" fillId="0" borderId="14" xfId="61" applyNumberFormat="1" applyFont="1" applyBorder="1" applyAlignment="1">
      <alignment horizontal="right"/>
      <protection/>
    </xf>
    <xf numFmtId="0" fontId="87" fillId="0" borderId="0" xfId="61" applyFont="1" applyFill="1" applyBorder="1" applyAlignment="1">
      <alignment horizontal="center" vertical="center" wrapText="1"/>
      <protection/>
    </xf>
    <xf numFmtId="1" fontId="102" fillId="0" borderId="14" xfId="61" applyNumberFormat="1" applyFont="1" applyFill="1" applyBorder="1" applyAlignment="1">
      <alignment horizontal="left" vertical="center" wrapText="1"/>
      <protection/>
    </xf>
    <xf numFmtId="1" fontId="103" fillId="0" borderId="14" xfId="61" applyNumberFormat="1" applyFont="1" applyBorder="1" applyAlignment="1">
      <alignment horizontal="center" vertical="center"/>
      <protection/>
    </xf>
    <xf numFmtId="0" fontId="104" fillId="0" borderId="14" xfId="61" applyFont="1" applyFill="1" applyBorder="1" applyAlignment="1">
      <alignment horizontal="left" vertical="center"/>
      <protection/>
    </xf>
    <xf numFmtId="170" fontId="103" fillId="0" borderId="14" xfId="61" applyNumberFormat="1" applyFont="1" applyBorder="1" applyAlignment="1">
      <alignment horizontal="right" vertical="center"/>
      <protection/>
    </xf>
    <xf numFmtId="0" fontId="103" fillId="0" borderId="53" xfId="61" applyFont="1" applyBorder="1">
      <alignment/>
      <protection/>
    </xf>
    <xf numFmtId="0" fontId="104" fillId="0" borderId="14" xfId="61" applyFont="1" applyFill="1" applyBorder="1" applyAlignment="1">
      <alignment horizontal="left" vertical="center" wrapText="1"/>
      <protection/>
    </xf>
    <xf numFmtId="0" fontId="102" fillId="0" borderId="14" xfId="61" applyFont="1" applyBorder="1" applyAlignment="1">
      <alignment vertical="top" wrapText="1"/>
      <protection/>
    </xf>
    <xf numFmtId="0" fontId="104" fillId="0" borderId="14" xfId="61" applyFont="1" applyBorder="1" applyAlignment="1">
      <alignment horizontal="center" vertical="top" wrapText="1"/>
      <protection/>
    </xf>
    <xf numFmtId="0" fontId="104" fillId="0" borderId="14" xfId="61" applyFont="1" applyBorder="1" applyAlignment="1">
      <alignment vertical="top" wrapText="1"/>
      <protection/>
    </xf>
    <xf numFmtId="0" fontId="103" fillId="0" borderId="53" xfId="61" applyFont="1" applyBorder="1" applyAlignment="1">
      <alignment horizontal="right" vertical="center"/>
      <protection/>
    </xf>
    <xf numFmtId="0" fontId="103" fillId="0" borderId="14" xfId="61" applyFont="1" applyBorder="1">
      <alignment/>
      <protection/>
    </xf>
    <xf numFmtId="1" fontId="102" fillId="0" borderId="21" xfId="61" applyNumberFormat="1" applyFont="1" applyFill="1" applyBorder="1" applyAlignment="1">
      <alignment horizontal="left" vertical="center" wrapText="1"/>
      <protection/>
    </xf>
    <xf numFmtId="1" fontId="103" fillId="0" borderId="23" xfId="61" applyNumberFormat="1" applyFont="1" applyBorder="1" applyAlignment="1">
      <alignment horizontal="center" vertical="center"/>
      <protection/>
    </xf>
    <xf numFmtId="170" fontId="103" fillId="0" borderId="23" xfId="61" applyNumberFormat="1" applyFont="1" applyBorder="1" applyAlignment="1">
      <alignment horizontal="right" vertical="center"/>
      <protection/>
    </xf>
    <xf numFmtId="0" fontId="103" fillId="0" borderId="22" xfId="61" applyFont="1" applyBorder="1">
      <alignment/>
      <protection/>
    </xf>
    <xf numFmtId="1" fontId="22" fillId="0" borderId="20" xfId="0" applyNumberFormat="1" applyFont="1" applyFill="1" applyBorder="1" applyAlignment="1">
      <alignment/>
    </xf>
    <xf numFmtId="0" fontId="102" fillId="0" borderId="14" xfId="61" applyFont="1" applyFill="1" applyBorder="1" applyAlignment="1">
      <alignment horizontal="left" vertical="center" wrapText="1"/>
      <protection/>
    </xf>
    <xf numFmtId="0" fontId="102" fillId="0" borderId="14" xfId="61" applyFont="1" applyFill="1" applyBorder="1" applyAlignment="1">
      <alignment horizontal="center" vertical="center"/>
      <protection/>
    </xf>
    <xf numFmtId="170" fontId="102" fillId="0" borderId="14" xfId="61" applyNumberFormat="1" applyFont="1" applyFill="1" applyBorder="1" applyAlignment="1">
      <alignment horizontal="right" vertical="center"/>
      <protection/>
    </xf>
    <xf numFmtId="2" fontId="87" fillId="0" borderId="14" xfId="61" applyNumberFormat="1" applyFont="1" applyFill="1" applyBorder="1" applyAlignment="1">
      <alignment horizontal="right" vertical="center"/>
      <protection/>
    </xf>
    <xf numFmtId="0" fontId="89" fillId="0" borderId="14" xfId="61" applyFont="1" applyFill="1" applyBorder="1" applyAlignment="1">
      <alignment horizontal="left" vertical="center" wrapText="1"/>
      <protection/>
    </xf>
    <xf numFmtId="0" fontId="89" fillId="0" borderId="0" xfId="61" applyFont="1" applyFill="1" applyBorder="1" applyAlignment="1">
      <alignment horizontal="left" vertical="center"/>
      <protection/>
    </xf>
    <xf numFmtId="1" fontId="95" fillId="0" borderId="20" xfId="61" applyNumberFormat="1" applyFont="1" applyBorder="1" applyAlignment="1">
      <alignment vertical="center"/>
      <protection/>
    </xf>
    <xf numFmtId="1" fontId="105" fillId="0" borderId="20" xfId="61" applyNumberFormat="1" applyFont="1" applyBorder="1" applyAlignment="1">
      <alignment vertical="center"/>
      <protection/>
    </xf>
    <xf numFmtId="170" fontId="87" fillId="0" borderId="20" xfId="61" applyNumberFormat="1" applyFont="1" applyFill="1" applyBorder="1" applyAlignment="1">
      <alignment horizontal="right" vertical="center"/>
      <protection/>
    </xf>
    <xf numFmtId="0" fontId="21" fillId="0" borderId="21" xfId="61" applyFont="1" applyBorder="1">
      <alignment/>
      <protection/>
    </xf>
    <xf numFmtId="170" fontId="21" fillId="0" borderId="53" xfId="61" applyNumberFormat="1" applyFont="1" applyFill="1" applyBorder="1" applyAlignment="1">
      <alignment horizontal="right" vertical="center"/>
      <protection/>
    </xf>
    <xf numFmtId="170" fontId="21" fillId="0" borderId="14" xfId="61" applyNumberFormat="1" applyFont="1" applyFill="1" applyBorder="1" applyAlignment="1">
      <alignment horizontal="right" vertical="center"/>
      <protection/>
    </xf>
    <xf numFmtId="0" fontId="66" fillId="0" borderId="53" xfId="61" applyFont="1" applyBorder="1" applyAlignment="1">
      <alignment vertical="top" wrapText="1"/>
      <protection/>
    </xf>
    <xf numFmtId="0" fontId="90" fillId="0" borderId="26" xfId="61" applyFont="1" applyBorder="1" applyAlignment="1">
      <alignment horizontal="center" vertical="top" wrapText="1"/>
      <protection/>
    </xf>
    <xf numFmtId="0" fontId="90" fillId="0" borderId="26" xfId="61" applyFont="1" applyBorder="1" applyAlignment="1">
      <alignment vertical="top" wrapText="1"/>
      <protection/>
    </xf>
    <xf numFmtId="170" fontId="87" fillId="0" borderId="26" xfId="61" applyNumberFormat="1" applyFont="1" applyFill="1" applyBorder="1" applyAlignment="1">
      <alignment horizontal="right" vertical="center"/>
      <protection/>
    </xf>
    <xf numFmtId="170" fontId="96" fillId="0" borderId="26" xfId="0" applyNumberFormat="1" applyFont="1" applyFill="1" applyBorder="1" applyAlignment="1">
      <alignment/>
    </xf>
    <xf numFmtId="0" fontId="21" fillId="0" borderId="26" xfId="61" applyFont="1" applyBorder="1">
      <alignment/>
      <protection/>
    </xf>
    <xf numFmtId="0" fontId="98" fillId="0" borderId="0" xfId="61" applyFont="1" applyFill="1" applyBorder="1" applyAlignment="1">
      <alignment horizontal="center" vertical="top" wrapText="1"/>
      <protection/>
    </xf>
    <xf numFmtId="170" fontId="21" fillId="0" borderId="14" xfId="61" applyNumberFormat="1" applyFont="1" applyBorder="1" applyAlignment="1">
      <alignment horizontal="center" vertical="center" wrapText="1"/>
      <protection/>
    </xf>
    <xf numFmtId="170" fontId="21" fillId="0" borderId="0" xfId="61" applyNumberFormat="1" applyFont="1" applyBorder="1">
      <alignment/>
      <protection/>
    </xf>
    <xf numFmtId="170" fontId="93" fillId="0" borderId="0" xfId="61" applyNumberFormat="1" applyFont="1" applyBorder="1">
      <alignment/>
      <protection/>
    </xf>
    <xf numFmtId="2" fontId="88" fillId="0" borderId="18" xfId="61" applyNumberFormat="1" applyFont="1" applyBorder="1" applyAlignment="1">
      <alignment vertical="center"/>
      <protection/>
    </xf>
    <xf numFmtId="0" fontId="66" fillId="0" borderId="20" xfId="61" applyFont="1" applyBorder="1" applyAlignment="1">
      <alignment horizontal="center" vertical="top" wrapText="1"/>
      <protection/>
    </xf>
    <xf numFmtId="170" fontId="95" fillId="0" borderId="20" xfId="61" applyNumberFormat="1" applyFont="1" applyBorder="1" applyAlignment="1">
      <alignment horizontal="right" vertical="center"/>
      <protection/>
    </xf>
    <xf numFmtId="0" fontId="66" fillId="0" borderId="14" xfId="61" applyFont="1" applyBorder="1" applyAlignment="1">
      <alignment horizontal="center" vertical="top" wrapText="1"/>
      <protection/>
    </xf>
    <xf numFmtId="1" fontId="21" fillId="0" borderId="53" xfId="61" applyNumberFormat="1" applyFont="1" applyBorder="1">
      <alignment/>
      <protection/>
    </xf>
    <xf numFmtId="0" fontId="87" fillId="0" borderId="14" xfId="61" applyFont="1" applyFill="1" applyBorder="1" applyAlignment="1">
      <alignment vertical="center" wrapText="1"/>
      <protection/>
    </xf>
    <xf numFmtId="170" fontId="21" fillId="0" borderId="0" xfId="61" applyNumberFormat="1" applyFont="1" applyBorder="1" applyAlignment="1">
      <alignment horizontal="right"/>
      <protection/>
    </xf>
    <xf numFmtId="170" fontId="87" fillId="0" borderId="20" xfId="61" applyNumberFormat="1" applyFont="1" applyFill="1" applyBorder="1" applyAlignment="1">
      <alignment horizontal="right" vertical="center" wrapText="1"/>
      <protection/>
    </xf>
    <xf numFmtId="0" fontId="21" fillId="0" borderId="21" xfId="61" applyFont="1" applyFill="1" applyBorder="1">
      <alignment/>
      <protection/>
    </xf>
    <xf numFmtId="0" fontId="3" fillId="0" borderId="0" xfId="61" applyFont="1" applyBorder="1" applyAlignment="1">
      <alignment horizontal="left"/>
      <protection/>
    </xf>
    <xf numFmtId="170" fontId="3" fillId="0" borderId="0" xfId="61" applyNumberFormat="1" applyFont="1" applyBorder="1" applyAlignment="1">
      <alignment horizontal="left"/>
      <protection/>
    </xf>
    <xf numFmtId="0" fontId="21" fillId="0" borderId="0" xfId="61" applyFont="1" applyBorder="1" applyAlignment="1">
      <alignment horizontal="left"/>
      <protection/>
    </xf>
    <xf numFmtId="1" fontId="87" fillId="0" borderId="14" xfId="61" applyNumberFormat="1" applyFont="1" applyFill="1" applyBorder="1" applyAlignment="1">
      <alignment horizontal="right" vertical="center" wrapText="1"/>
      <protection/>
    </xf>
    <xf numFmtId="0" fontId="87" fillId="0" borderId="14" xfId="61" applyNumberFormat="1" applyFont="1" applyFill="1" applyBorder="1" applyAlignment="1">
      <alignment horizontal="right" vertical="center"/>
      <protection/>
    </xf>
    <xf numFmtId="0" fontId="106" fillId="0" borderId="14" xfId="61" applyFont="1" applyBorder="1">
      <alignment/>
      <protection/>
    </xf>
    <xf numFmtId="0" fontId="87" fillId="0" borderId="14" xfId="61" applyFont="1" applyFill="1" applyBorder="1" applyAlignment="1">
      <alignment horizontal="left" vertical="center"/>
      <protection/>
    </xf>
    <xf numFmtId="170" fontId="3" fillId="0" borderId="0" xfId="61" applyNumberFormat="1" applyFont="1">
      <alignment/>
      <protection/>
    </xf>
    <xf numFmtId="170" fontId="21" fillId="0" borderId="0" xfId="61" applyNumberFormat="1" applyFont="1" applyAlignment="1">
      <alignment horizontal="right"/>
      <protection/>
    </xf>
    <xf numFmtId="0" fontId="3" fillId="0" borderId="20" xfId="61" applyFont="1" applyBorder="1">
      <alignment/>
      <protection/>
    </xf>
    <xf numFmtId="170" fontId="21" fillId="0" borderId="20" xfId="61" applyNumberFormat="1" applyFont="1" applyBorder="1">
      <alignment/>
      <protection/>
    </xf>
    <xf numFmtId="170" fontId="21" fillId="0" borderId="14" xfId="61" applyNumberFormat="1" applyFont="1" applyBorder="1" applyAlignment="1">
      <alignment horizontal="right"/>
      <protection/>
    </xf>
    <xf numFmtId="2" fontId="21" fillId="0" borderId="14" xfId="61" applyNumberFormat="1" applyFont="1" applyBorder="1" applyAlignment="1">
      <alignment horizontal="center"/>
      <protection/>
    </xf>
    <xf numFmtId="0" fontId="3" fillId="0" borderId="21" xfId="61" applyFont="1" applyBorder="1">
      <alignment/>
      <protection/>
    </xf>
    <xf numFmtId="2" fontId="3" fillId="0" borderId="21" xfId="61" applyNumberFormat="1" applyFont="1" applyBorder="1">
      <alignment/>
      <protection/>
    </xf>
    <xf numFmtId="0" fontId="3" fillId="0" borderId="53" xfId="61" applyFont="1" applyBorder="1">
      <alignment/>
      <protection/>
    </xf>
    <xf numFmtId="0" fontId="3" fillId="0" borderId="26" xfId="15" applyFont="1" applyBorder="1">
      <alignment/>
      <protection/>
    </xf>
    <xf numFmtId="0" fontId="20" fillId="0" borderId="0" xfId="15" applyFont="1" applyFill="1" applyBorder="1">
      <alignment/>
      <protection/>
    </xf>
    <xf numFmtId="170" fontId="20" fillId="0" borderId="0" xfId="15" applyNumberFormat="1" applyFont="1" applyBorder="1">
      <alignment/>
      <protection/>
    </xf>
    <xf numFmtId="170" fontId="22" fillId="0" borderId="0" xfId="15" applyNumberFormat="1" applyFont="1" applyBorder="1" applyAlignment="1">
      <alignment horizontal="right"/>
      <protection/>
    </xf>
    <xf numFmtId="0" fontId="3" fillId="0" borderId="0" xfId="15" applyFont="1" applyBorder="1">
      <alignment/>
      <protection/>
    </xf>
    <xf numFmtId="0" fontId="93" fillId="0" borderId="0" xfId="61" applyFont="1" applyBorder="1">
      <alignment/>
      <protection/>
    </xf>
    <xf numFmtId="0" fontId="89" fillId="0" borderId="57" xfId="61" applyFont="1" applyFill="1" applyBorder="1" applyAlignment="1">
      <alignment horizontal="center" vertical="center" wrapText="1"/>
      <protection/>
    </xf>
    <xf numFmtId="0" fontId="87" fillId="0" borderId="57" xfId="61" applyFont="1" applyFill="1" applyBorder="1" applyAlignment="1">
      <alignment horizontal="center" vertical="center" wrapText="1"/>
      <protection/>
    </xf>
    <xf numFmtId="170" fontId="87" fillId="0" borderId="58" xfId="61" applyNumberFormat="1" applyFont="1" applyFill="1" applyBorder="1" applyAlignment="1">
      <alignment horizontal="center" vertical="center" wrapText="1"/>
      <protection/>
    </xf>
    <xf numFmtId="170" fontId="87" fillId="0" borderId="57" xfId="61" applyNumberFormat="1" applyFont="1" applyFill="1" applyBorder="1" applyAlignment="1">
      <alignment horizontal="right" vertical="center" wrapText="1"/>
      <protection/>
    </xf>
    <xf numFmtId="0" fontId="21" fillId="0" borderId="59" xfId="61" applyFont="1" applyBorder="1" applyAlignment="1">
      <alignment horizontal="center" vertical="center" wrapText="1"/>
      <protection/>
    </xf>
    <xf numFmtId="170" fontId="88" fillId="0" borderId="36" xfId="61" applyNumberFormat="1" applyFont="1" applyFill="1" applyBorder="1" applyAlignment="1">
      <alignment horizontal="center" vertical="center" wrapText="1"/>
      <protection/>
    </xf>
    <xf numFmtId="0" fontId="87" fillId="0" borderId="26" xfId="61" applyFont="1" applyFill="1" applyBorder="1" applyAlignment="1">
      <alignment vertical="center" wrapText="1"/>
      <protection/>
    </xf>
    <xf numFmtId="0" fontId="5" fillId="0" borderId="26" xfId="46" applyFill="1" applyBorder="1" applyAlignment="1">
      <alignment/>
    </xf>
    <xf numFmtId="170" fontId="20" fillId="0" borderId="26" xfId="15" applyNumberFormat="1" applyFont="1" applyFill="1" applyBorder="1">
      <alignment/>
      <protection/>
    </xf>
    <xf numFmtId="170" fontId="22" fillId="0" borderId="26" xfId="15" applyNumberFormat="1" applyFont="1" applyFill="1" applyBorder="1" applyAlignment="1">
      <alignment horizontal="right"/>
      <protection/>
    </xf>
    <xf numFmtId="0" fontId="93" fillId="0" borderId="26" xfId="61" applyFont="1" applyBorder="1">
      <alignment/>
      <protection/>
    </xf>
    <xf numFmtId="0" fontId="109" fillId="0" borderId="26" xfId="15" applyFont="1" applyBorder="1">
      <alignment/>
      <protection/>
    </xf>
    <xf numFmtId="0" fontId="5" fillId="0" borderId="0" xfId="46" applyFill="1" applyBorder="1" applyAlignment="1">
      <alignment/>
    </xf>
    <xf numFmtId="0" fontId="87" fillId="18" borderId="0" xfId="61" applyFont="1" applyFill="1" applyBorder="1" applyAlignment="1">
      <alignment vertical="center" wrapText="1"/>
      <protection/>
    </xf>
    <xf numFmtId="0" fontId="5" fillId="18" borderId="0" xfId="46" applyFill="1" applyBorder="1" applyAlignment="1">
      <alignment/>
    </xf>
    <xf numFmtId="0" fontId="109" fillId="18" borderId="0" xfId="15" applyFont="1" applyFill="1" applyBorder="1">
      <alignment/>
      <protection/>
    </xf>
    <xf numFmtId="170" fontId="20" fillId="18" borderId="0" xfId="15" applyNumberFormat="1" applyFont="1" applyFill="1" applyBorder="1">
      <alignment/>
      <protection/>
    </xf>
    <xf numFmtId="170" fontId="22" fillId="18" borderId="0" xfId="15" applyNumberFormat="1" applyFont="1" applyFill="1" applyBorder="1" applyAlignment="1">
      <alignment horizontal="right"/>
      <protection/>
    </xf>
    <xf numFmtId="0" fontId="3" fillId="18" borderId="0" xfId="15" applyFont="1" applyFill="1" applyBorder="1">
      <alignment/>
      <protection/>
    </xf>
    <xf numFmtId="0" fontId="93" fillId="18" borderId="0" xfId="61" applyFont="1" applyFill="1" applyBorder="1">
      <alignment/>
      <protection/>
    </xf>
    <xf numFmtId="0" fontId="50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0" fillId="0" borderId="0" xfId="15" applyFont="1" applyBorder="1">
      <alignment/>
      <protection/>
    </xf>
    <xf numFmtId="0" fontId="3" fillId="0" borderId="48" xfId="0" applyFont="1" applyBorder="1" applyAlignment="1">
      <alignment horizontal="right"/>
    </xf>
    <xf numFmtId="0" fontId="3" fillId="0" borderId="0" xfId="15" applyFont="1" applyFill="1" applyBorder="1">
      <alignment/>
      <protection/>
    </xf>
    <xf numFmtId="0" fontId="5" fillId="0" borderId="0" xfId="46" applyBorder="1" applyAlignment="1">
      <alignment/>
    </xf>
    <xf numFmtId="0" fontId="1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4" fillId="2" borderId="10" xfId="0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right" vertical="center"/>
    </xf>
    <xf numFmtId="0" fontId="112" fillId="0" borderId="0" xfId="0" applyFont="1" applyAlignment="1">
      <alignment/>
    </xf>
    <xf numFmtId="49" fontId="6" fillId="0" borderId="60" xfId="0" applyNumberFormat="1" applyFont="1" applyBorder="1" applyAlignment="1">
      <alignment horizontal="center" vertical="top"/>
    </xf>
    <xf numFmtId="0" fontId="18" fillId="0" borderId="6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12" fillId="18" borderId="61" xfId="0" applyFont="1" applyFill="1" applyBorder="1" applyAlignment="1">
      <alignment horizontal="center" vertical="center"/>
    </xf>
    <xf numFmtId="0" fontId="32" fillId="18" borderId="12" xfId="0" applyFont="1" applyFill="1" applyBorder="1" applyAlignment="1">
      <alignment horizontal="center" vertical="center"/>
    </xf>
    <xf numFmtId="0" fontId="12" fillId="19" borderId="10" xfId="58" applyFont="1" applyFill="1" applyBorder="1" applyAlignment="1">
      <alignment horizontal="center" vertical="center"/>
      <protection/>
    </xf>
    <xf numFmtId="0" fontId="114" fillId="0" borderId="20" xfId="61" applyFont="1" applyFill="1" applyBorder="1" applyAlignment="1">
      <alignment vertical="center" wrapText="1"/>
      <protection/>
    </xf>
    <xf numFmtId="0" fontId="115" fillId="0" borderId="20" xfId="61" applyFont="1" applyFill="1" applyBorder="1" applyAlignment="1">
      <alignment horizontal="justify" vertical="center" wrapText="1"/>
      <protection/>
    </xf>
    <xf numFmtId="170" fontId="116" fillId="0" borderId="20" xfId="61" applyNumberFormat="1" applyFont="1" applyFill="1" applyBorder="1" applyAlignment="1">
      <alignment horizontal="right" vertical="center"/>
      <protection/>
    </xf>
    <xf numFmtId="170" fontId="55" fillId="0" borderId="20" xfId="0" applyNumberFormat="1" applyFont="1" applyFill="1" applyBorder="1" applyAlignment="1">
      <alignment/>
    </xf>
    <xf numFmtId="0" fontId="6" fillId="0" borderId="20" xfId="61" applyFont="1" applyBorder="1">
      <alignment/>
      <protection/>
    </xf>
    <xf numFmtId="1" fontId="6" fillId="0" borderId="20" xfId="61" applyNumberFormat="1" applyFont="1" applyBorder="1">
      <alignment/>
      <protection/>
    </xf>
    <xf numFmtId="2" fontId="55" fillId="0" borderId="2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2" fontId="55" fillId="0" borderId="18" xfId="0" applyNumberFormat="1" applyFont="1" applyFill="1" applyBorder="1" applyAlignment="1">
      <alignment/>
    </xf>
    <xf numFmtId="2" fontId="55" fillId="0" borderId="14" xfId="0" applyNumberFormat="1" applyFont="1" applyFill="1" applyBorder="1" applyAlignment="1">
      <alignment/>
    </xf>
    <xf numFmtId="0" fontId="114" fillId="0" borderId="14" xfId="61" applyFont="1" applyFill="1" applyBorder="1" applyAlignment="1">
      <alignment vertical="center" wrapText="1"/>
      <protection/>
    </xf>
    <xf numFmtId="0" fontId="115" fillId="0" borderId="14" xfId="61" applyFont="1" applyFill="1" applyBorder="1" applyAlignment="1">
      <alignment horizontal="justify" vertical="center" wrapText="1"/>
      <protection/>
    </xf>
    <xf numFmtId="1" fontId="113" fillId="14" borderId="62" xfId="61" applyNumberFormat="1" applyFont="1" applyFill="1" applyBorder="1" applyAlignment="1">
      <alignment horizontal="center" vertical="center" wrapText="1"/>
      <protection/>
    </xf>
    <xf numFmtId="1" fontId="113" fillId="14" borderId="63" xfId="61" applyNumberFormat="1" applyFont="1" applyFill="1" applyBorder="1" applyAlignment="1">
      <alignment horizontal="center" vertical="center" wrapText="1"/>
      <protection/>
    </xf>
    <xf numFmtId="170" fontId="116" fillId="0" borderId="14" xfId="61" applyNumberFormat="1" applyFont="1" applyFill="1" applyBorder="1" applyAlignment="1">
      <alignment horizontal="right" vertical="center"/>
      <protection/>
    </xf>
    <xf numFmtId="0" fontId="6" fillId="0" borderId="14" xfId="61" applyFont="1" applyBorder="1">
      <alignment/>
      <protection/>
    </xf>
    <xf numFmtId="0" fontId="6" fillId="0" borderId="14" xfId="61" applyFont="1" applyBorder="1" applyAlignment="1">
      <alignment vertical="center"/>
      <protection/>
    </xf>
    <xf numFmtId="0" fontId="114" fillId="0" borderId="18" xfId="61" applyFont="1" applyFill="1" applyBorder="1" applyAlignment="1">
      <alignment vertical="center" wrapText="1"/>
      <protection/>
    </xf>
    <xf numFmtId="0" fontId="87" fillId="0" borderId="18" xfId="61" applyFont="1" applyFill="1" applyBorder="1" applyAlignment="1">
      <alignment horizontal="center" vertical="center"/>
      <protection/>
    </xf>
    <xf numFmtId="0" fontId="117" fillId="0" borderId="18" xfId="61" applyFont="1" applyFill="1" applyBorder="1" applyAlignment="1">
      <alignment horizontal="justify" vertical="center" wrapText="1"/>
      <protection/>
    </xf>
    <xf numFmtId="170" fontId="116" fillId="0" borderId="18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vertical="center"/>
      <protection/>
    </xf>
    <xf numFmtId="1" fontId="6" fillId="0" borderId="36" xfId="61" applyNumberFormat="1" applyFont="1" applyBorder="1">
      <alignment/>
      <protection/>
    </xf>
    <xf numFmtId="1" fontId="6" fillId="0" borderId="14" xfId="61" applyNumberFormat="1" applyFont="1" applyBorder="1">
      <alignment/>
      <protection/>
    </xf>
    <xf numFmtId="14" fontId="114" fillId="0" borderId="14" xfId="61" applyNumberFormat="1" applyFont="1" applyFill="1" applyBorder="1" applyAlignment="1">
      <alignment horizontal="left" vertical="center" wrapText="1"/>
      <protection/>
    </xf>
    <xf numFmtId="1" fontId="116" fillId="0" borderId="14" xfId="61" applyNumberFormat="1" applyFont="1" applyFill="1" applyBorder="1" applyAlignment="1">
      <alignment horizontal="right" vertical="center"/>
      <protection/>
    </xf>
    <xf numFmtId="0" fontId="88" fillId="0" borderId="14" xfId="61" applyFont="1" applyFill="1" applyBorder="1" applyAlignment="1">
      <alignment horizontal="center" vertical="center"/>
      <protection/>
    </xf>
    <xf numFmtId="0" fontId="57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70" fontId="24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1" fontId="24" fillId="0" borderId="14" xfId="0" applyNumberFormat="1" applyFont="1" applyBorder="1" applyAlignment="1">
      <alignment/>
    </xf>
    <xf numFmtId="0" fontId="114" fillId="0" borderId="14" xfId="61" applyFont="1" applyFill="1" applyBorder="1" applyAlignment="1">
      <alignment horizontal="left" vertical="center" wrapText="1"/>
      <protection/>
    </xf>
    <xf numFmtId="0" fontId="115" fillId="0" borderId="18" xfId="61" applyFont="1" applyFill="1" applyBorder="1" applyAlignment="1">
      <alignment horizontal="justify" vertical="center" wrapText="1"/>
      <protection/>
    </xf>
    <xf numFmtId="0" fontId="6" fillId="0" borderId="18" xfId="61" applyFont="1" applyBorder="1">
      <alignment/>
      <protection/>
    </xf>
    <xf numFmtId="1" fontId="24" fillId="0" borderId="18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116" fillId="0" borderId="20" xfId="61" applyFont="1" applyFill="1" applyBorder="1" applyAlignment="1">
      <alignment vertical="center" wrapText="1"/>
      <protection/>
    </xf>
    <xf numFmtId="0" fontId="115" fillId="0" borderId="20" xfId="61" applyFont="1" applyFill="1" applyBorder="1" applyAlignment="1">
      <alignment vertical="center" wrapText="1"/>
      <protection/>
    </xf>
    <xf numFmtId="0" fontId="116" fillId="0" borderId="14" xfId="61" applyFont="1" applyFill="1" applyBorder="1" applyAlignment="1">
      <alignment vertical="center" wrapText="1"/>
      <protection/>
    </xf>
    <xf numFmtId="0" fontId="115" fillId="0" borderId="14" xfId="61" applyFont="1" applyFill="1" applyBorder="1" applyAlignment="1">
      <alignment vertical="center" wrapText="1"/>
      <protection/>
    </xf>
    <xf numFmtId="2" fontId="55" fillId="0" borderId="0" xfId="0" applyNumberFormat="1" applyFont="1" applyFill="1" applyAlignment="1">
      <alignment/>
    </xf>
    <xf numFmtId="1" fontId="113" fillId="14" borderId="64" xfId="61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8" fillId="0" borderId="10" xfId="58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top"/>
    </xf>
    <xf numFmtId="49" fontId="6" fillId="0" borderId="66" xfId="0" applyNumberFormat="1" applyFont="1" applyBorder="1" applyAlignment="1">
      <alignment horizontal="center" vertical="top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27" fillId="18" borderId="67" xfId="58" applyFont="1" applyFill="1" applyBorder="1" applyAlignment="1">
      <alignment horizontal="center" vertical="center"/>
      <protection/>
    </xf>
    <xf numFmtId="0" fontId="27" fillId="18" borderId="68" xfId="58" applyFont="1" applyFill="1" applyBorder="1" applyAlignment="1">
      <alignment horizontal="center" vertical="center"/>
      <protection/>
    </xf>
    <xf numFmtId="0" fontId="12" fillId="1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4" fillId="18" borderId="69" xfId="61" applyNumberFormat="1" applyFont="1" applyFill="1" applyBorder="1" applyAlignment="1">
      <alignment horizontal="center" vertical="top"/>
      <protection/>
    </xf>
    <xf numFmtId="1" fontId="94" fillId="18" borderId="41" xfId="61" applyNumberFormat="1" applyFont="1" applyFill="1" applyBorder="1" applyAlignment="1">
      <alignment horizontal="center" vertical="top"/>
      <protection/>
    </xf>
    <xf numFmtId="1" fontId="94" fillId="18" borderId="70" xfId="61" applyNumberFormat="1" applyFont="1" applyFill="1" applyBorder="1" applyAlignment="1">
      <alignment horizontal="center" vertical="top"/>
      <protection/>
    </xf>
    <xf numFmtId="1" fontId="66" fillId="18" borderId="69" xfId="61" applyNumberFormat="1" applyFont="1" applyFill="1" applyBorder="1" applyAlignment="1">
      <alignment horizontal="center" vertical="top"/>
      <protection/>
    </xf>
    <xf numFmtId="1" fontId="66" fillId="18" borderId="41" xfId="61" applyNumberFormat="1" applyFont="1" applyFill="1" applyBorder="1" applyAlignment="1">
      <alignment horizontal="center" vertical="top"/>
      <protection/>
    </xf>
    <xf numFmtId="1" fontId="66" fillId="18" borderId="70" xfId="61" applyNumberFormat="1" applyFont="1" applyFill="1" applyBorder="1" applyAlignment="1">
      <alignment horizontal="center" vertical="top"/>
      <protection/>
    </xf>
    <xf numFmtId="0" fontId="97" fillId="18" borderId="69" xfId="46" applyFont="1" applyFill="1" applyBorder="1" applyAlignment="1">
      <alignment horizontal="center"/>
    </xf>
    <xf numFmtId="0" fontId="97" fillId="18" borderId="41" xfId="46" applyFont="1" applyFill="1" applyBorder="1" applyAlignment="1">
      <alignment horizontal="center"/>
    </xf>
    <xf numFmtId="0" fontId="97" fillId="18" borderId="70" xfId="46" applyFont="1" applyFill="1" applyBorder="1" applyAlignment="1">
      <alignment horizontal="center"/>
    </xf>
    <xf numFmtId="0" fontId="21" fillId="0" borderId="14" xfId="0" applyFont="1" applyBorder="1" applyAlignment="1">
      <alignment vertical="top" wrapText="1"/>
    </xf>
    <xf numFmtId="1" fontId="21" fillId="0" borderId="18" xfId="61" applyNumberFormat="1" applyFont="1" applyBorder="1" applyAlignment="1">
      <alignment horizontal="center" vertical="top"/>
      <protection/>
    </xf>
    <xf numFmtId="1" fontId="21" fillId="0" borderId="36" xfId="61" applyNumberFormat="1" applyFont="1" applyBorder="1" applyAlignment="1">
      <alignment horizontal="center" vertical="top"/>
      <protection/>
    </xf>
    <xf numFmtId="1" fontId="21" fillId="0" borderId="20" xfId="61" applyNumberFormat="1" applyFont="1" applyBorder="1" applyAlignment="1">
      <alignment horizontal="center" vertical="top"/>
      <protection/>
    </xf>
    <xf numFmtId="2" fontId="93" fillId="0" borderId="18" xfId="61" applyNumberFormat="1" applyFont="1" applyBorder="1" applyAlignment="1">
      <alignment horizontal="center"/>
      <protection/>
    </xf>
    <xf numFmtId="2" fontId="93" fillId="0" borderId="36" xfId="61" applyNumberFormat="1" applyFont="1" applyBorder="1" applyAlignment="1">
      <alignment horizontal="center"/>
      <protection/>
    </xf>
    <xf numFmtId="2" fontId="93" fillId="0" borderId="20" xfId="61" applyNumberFormat="1" applyFont="1" applyBorder="1" applyAlignment="1">
      <alignment horizontal="center"/>
      <protection/>
    </xf>
    <xf numFmtId="0" fontId="3" fillId="0" borderId="36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170" fontId="21" fillId="0" borderId="14" xfId="0" applyNumberFormat="1" applyFont="1" applyBorder="1" applyAlignment="1">
      <alignment vertical="top" wrapText="1"/>
    </xf>
    <xf numFmtId="170" fontId="96" fillId="0" borderId="18" xfId="0" applyNumberFormat="1" applyFont="1" applyFill="1" applyBorder="1" applyAlignment="1">
      <alignment horizontal="center" vertical="center"/>
    </xf>
    <xf numFmtId="170" fontId="96" fillId="0" borderId="36" xfId="0" applyNumberFormat="1" applyFont="1" applyFill="1" applyBorder="1" applyAlignment="1">
      <alignment horizontal="center" vertical="center"/>
    </xf>
    <xf numFmtId="170" fontId="96" fillId="0" borderId="20" xfId="0" applyNumberFormat="1" applyFont="1" applyFill="1" applyBorder="1" applyAlignment="1">
      <alignment horizontal="center" vertical="center"/>
    </xf>
    <xf numFmtId="0" fontId="90" fillId="0" borderId="14" xfId="61" applyFont="1" applyBorder="1" applyAlignment="1">
      <alignment horizontal="center" vertical="top" wrapText="1"/>
      <protection/>
    </xf>
    <xf numFmtId="0" fontId="50" fillId="0" borderId="14" xfId="0" applyFont="1" applyBorder="1" applyAlignment="1">
      <alignment vertical="top"/>
    </xf>
    <xf numFmtId="0" fontId="50" fillId="0" borderId="14" xfId="0" applyFont="1" applyBorder="1" applyAlignment="1">
      <alignment horizontal="center" vertical="top" wrapText="1"/>
    </xf>
    <xf numFmtId="2" fontId="93" fillId="0" borderId="14" xfId="61" applyNumberFormat="1" applyFont="1" applyBorder="1" applyAlignment="1">
      <alignment horizontal="center" vertical="center"/>
      <protection/>
    </xf>
    <xf numFmtId="0" fontId="3" fillId="0" borderId="14" xfId="0" applyFont="1" applyBorder="1" applyAlignment="1">
      <alignment vertical="top" wrapText="1"/>
    </xf>
    <xf numFmtId="0" fontId="50" fillId="0" borderId="14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wrapText="1"/>
    </xf>
    <xf numFmtId="0" fontId="50" fillId="0" borderId="36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108" fillId="18" borderId="69" xfId="61" applyFont="1" applyFill="1" applyBorder="1" applyAlignment="1">
      <alignment horizontal="center" vertical="top" wrapText="1"/>
      <protection/>
    </xf>
    <xf numFmtId="0" fontId="108" fillId="18" borderId="41" xfId="61" applyFont="1" applyFill="1" applyBorder="1" applyAlignment="1">
      <alignment horizontal="center" vertical="top" wrapText="1"/>
      <protection/>
    </xf>
    <xf numFmtId="0" fontId="108" fillId="18" borderId="70" xfId="61" applyFont="1" applyFill="1" applyBorder="1" applyAlignment="1">
      <alignment horizontal="center" vertical="top" wrapText="1"/>
      <protection/>
    </xf>
    <xf numFmtId="0" fontId="94" fillId="18" borderId="69" xfId="61" applyFont="1" applyFill="1" applyBorder="1" applyAlignment="1">
      <alignment horizontal="center" vertical="top" wrapText="1"/>
      <protection/>
    </xf>
    <xf numFmtId="0" fontId="94" fillId="18" borderId="41" xfId="61" applyFont="1" applyFill="1" applyBorder="1" applyAlignment="1">
      <alignment horizontal="center" vertical="top" wrapText="1"/>
      <protection/>
    </xf>
    <xf numFmtId="0" fontId="94" fillId="18" borderId="70" xfId="61" applyFont="1" applyFill="1" applyBorder="1" applyAlignment="1">
      <alignment horizontal="center" vertical="top" wrapText="1"/>
      <protection/>
    </xf>
    <xf numFmtId="0" fontId="98" fillId="0" borderId="53" xfId="61" applyFont="1" applyFill="1" applyBorder="1" applyAlignment="1">
      <alignment horizontal="center" vertical="top" wrapText="1"/>
      <protection/>
    </xf>
    <xf numFmtId="0" fontId="98" fillId="0" borderId="26" xfId="61" applyFont="1" applyFill="1" applyBorder="1" applyAlignment="1">
      <alignment horizontal="center" vertical="top" wrapText="1"/>
      <protection/>
    </xf>
    <xf numFmtId="0" fontId="98" fillId="0" borderId="29" xfId="61" applyFont="1" applyFill="1" applyBorder="1" applyAlignment="1">
      <alignment horizontal="center" vertical="top" wrapText="1"/>
      <protection/>
    </xf>
    <xf numFmtId="0" fontId="98" fillId="0" borderId="21" xfId="61" applyFont="1" applyFill="1" applyBorder="1" applyAlignment="1">
      <alignment horizontal="center" vertical="top" wrapText="1"/>
      <protection/>
    </xf>
    <xf numFmtId="0" fontId="98" fillId="0" borderId="23" xfId="61" applyFont="1" applyFill="1" applyBorder="1" applyAlignment="1">
      <alignment horizontal="center" vertical="top" wrapText="1"/>
      <protection/>
    </xf>
    <xf numFmtId="0" fontId="98" fillId="0" borderId="22" xfId="61" applyFont="1" applyFill="1" applyBorder="1" applyAlignment="1">
      <alignment horizontal="center" vertical="top" wrapText="1"/>
      <protection/>
    </xf>
    <xf numFmtId="0" fontId="102" fillId="0" borderId="21" xfId="61" applyFont="1" applyFill="1" applyBorder="1" applyAlignment="1">
      <alignment horizontal="center" vertical="top" wrapText="1"/>
      <protection/>
    </xf>
    <xf numFmtId="0" fontId="102" fillId="0" borderId="23" xfId="61" applyFont="1" applyFill="1" applyBorder="1" applyAlignment="1">
      <alignment horizontal="center" vertical="top" wrapText="1"/>
      <protection/>
    </xf>
    <xf numFmtId="0" fontId="102" fillId="0" borderId="22" xfId="61" applyFont="1" applyFill="1" applyBorder="1" applyAlignment="1">
      <alignment horizontal="center" vertical="top" wrapText="1"/>
      <protection/>
    </xf>
    <xf numFmtId="0" fontId="91" fillId="0" borderId="0" xfId="0" applyFont="1" applyAlignment="1">
      <alignment wrapText="1"/>
    </xf>
    <xf numFmtId="0" fontId="87" fillId="0" borderId="53" xfId="61" applyFont="1" applyFill="1" applyBorder="1" applyAlignment="1">
      <alignment horizontal="center" vertical="center" wrapText="1"/>
      <protection/>
    </xf>
    <xf numFmtId="0" fontId="87" fillId="0" borderId="29" xfId="61" applyFont="1" applyFill="1" applyBorder="1" applyAlignment="1">
      <alignment horizontal="center" vertical="center" wrapText="1"/>
      <protection/>
    </xf>
    <xf numFmtId="0" fontId="94" fillId="18" borderId="69" xfId="61" applyFont="1" applyFill="1" applyBorder="1" applyAlignment="1">
      <alignment horizontal="left" vertical="top" wrapText="1"/>
      <protection/>
    </xf>
    <xf numFmtId="0" fontId="94" fillId="18" borderId="41" xfId="61" applyFont="1" applyFill="1" applyBorder="1" applyAlignment="1">
      <alignment horizontal="left" vertical="top" wrapText="1"/>
      <protection/>
    </xf>
    <xf numFmtId="0" fontId="94" fillId="18" borderId="70" xfId="61" applyFont="1" applyFill="1" applyBorder="1" applyAlignment="1">
      <alignment horizontal="left" vertical="top" wrapText="1"/>
      <protection/>
    </xf>
    <xf numFmtId="0" fontId="94" fillId="18" borderId="58" xfId="61" applyFont="1" applyFill="1" applyBorder="1" applyAlignment="1">
      <alignment horizontal="center" vertical="top" wrapText="1"/>
      <protection/>
    </xf>
    <xf numFmtId="0" fontId="94" fillId="18" borderId="0" xfId="61" applyFont="1" applyFill="1" applyBorder="1" applyAlignment="1">
      <alignment horizontal="center" vertical="top" wrapText="1"/>
      <protection/>
    </xf>
    <xf numFmtId="1" fontId="87" fillId="0" borderId="71" xfId="61" applyNumberFormat="1" applyFont="1" applyFill="1" applyBorder="1" applyAlignment="1">
      <alignment horizontal="left" vertical="center" wrapText="1"/>
      <protection/>
    </xf>
    <xf numFmtId="0" fontId="94" fillId="18" borderId="58" xfId="61" applyFont="1" applyFill="1" applyBorder="1" applyAlignment="1">
      <alignment horizontal="left" vertical="top" wrapText="1"/>
      <protection/>
    </xf>
    <xf numFmtId="0" fontId="94" fillId="18" borderId="0" xfId="61" applyFont="1" applyFill="1" applyBorder="1" applyAlignment="1">
      <alignment horizontal="left" vertical="top" wrapText="1"/>
      <protection/>
    </xf>
    <xf numFmtId="0" fontId="21" fillId="0" borderId="53" xfId="61" applyFont="1" applyBorder="1" applyAlignment="1">
      <alignment horizontal="center"/>
      <protection/>
    </xf>
    <xf numFmtId="0" fontId="21" fillId="0" borderId="29" xfId="61" applyFont="1" applyBorder="1" applyAlignment="1">
      <alignment horizontal="center"/>
      <protection/>
    </xf>
    <xf numFmtId="0" fontId="107" fillId="18" borderId="0" xfId="61" applyFont="1" applyFill="1" applyBorder="1" applyAlignment="1">
      <alignment horizontal="center"/>
      <protection/>
    </xf>
    <xf numFmtId="0" fontId="107" fillId="18" borderId="35" xfId="61" applyFont="1" applyFill="1" applyBorder="1" applyAlignment="1">
      <alignment horizontal="center"/>
      <protection/>
    </xf>
    <xf numFmtId="2" fontId="21" fillId="0" borderId="21" xfId="61" applyNumberFormat="1" applyFont="1" applyBorder="1" applyAlignment="1">
      <alignment horizontal="center"/>
      <protection/>
    </xf>
    <xf numFmtId="2" fontId="21" fillId="0" borderId="23" xfId="61" applyNumberFormat="1" applyFont="1" applyBorder="1" applyAlignment="1">
      <alignment horizontal="center"/>
      <protection/>
    </xf>
    <xf numFmtId="2" fontId="21" fillId="0" borderId="53" xfId="61" applyNumberFormat="1" applyFont="1" applyBorder="1" applyAlignment="1">
      <alignment horizontal="center"/>
      <protection/>
    </xf>
    <xf numFmtId="2" fontId="21" fillId="0" borderId="26" xfId="61" applyNumberFormat="1" applyFont="1" applyBorder="1" applyAlignment="1">
      <alignment horizontal="center"/>
      <protection/>
    </xf>
    <xf numFmtId="0" fontId="21" fillId="0" borderId="72" xfId="61" applyFont="1" applyBorder="1" applyAlignment="1">
      <alignment horizontal="left"/>
      <protection/>
    </xf>
    <xf numFmtId="0" fontId="21" fillId="0" borderId="73" xfId="61" applyFont="1" applyBorder="1" applyAlignment="1">
      <alignment horizontal="left"/>
      <protection/>
    </xf>
    <xf numFmtId="170" fontId="3" fillId="0" borderId="21" xfId="61" applyNumberFormat="1" applyFont="1" applyBorder="1" applyAlignment="1">
      <alignment/>
      <protection/>
    </xf>
    <xf numFmtId="170" fontId="50" fillId="0" borderId="22" xfId="0" applyNumberFormat="1" applyFont="1" applyBorder="1" applyAlignment="1">
      <alignment/>
    </xf>
    <xf numFmtId="0" fontId="21" fillId="0" borderId="53" xfId="61" applyFont="1" applyBorder="1" applyAlignment="1">
      <alignment horizontal="left"/>
      <protection/>
    </xf>
    <xf numFmtId="0" fontId="21" fillId="0" borderId="29" xfId="61" applyFont="1" applyBorder="1" applyAlignment="1">
      <alignment horizontal="left"/>
      <protection/>
    </xf>
    <xf numFmtId="170" fontId="3" fillId="0" borderId="53" xfId="61" applyNumberFormat="1" applyFont="1" applyBorder="1" applyAlignment="1">
      <alignment/>
      <protection/>
    </xf>
    <xf numFmtId="170" fontId="50" fillId="0" borderId="29" xfId="0" applyNumberFormat="1" applyFont="1" applyBorder="1" applyAlignment="1">
      <alignment/>
    </xf>
    <xf numFmtId="170" fontId="3" fillId="0" borderId="53" xfId="61" applyNumberFormat="1" applyFont="1" applyBorder="1" applyAlignment="1">
      <alignment horizontal="right"/>
      <protection/>
    </xf>
    <xf numFmtId="170" fontId="3" fillId="0" borderId="29" xfId="61" applyNumberFormat="1" applyFont="1" applyBorder="1" applyAlignment="1">
      <alignment horizontal="right"/>
      <protection/>
    </xf>
    <xf numFmtId="0" fontId="0" fillId="2" borderId="18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7" fillId="2" borderId="19" xfId="0" applyFont="1" applyFill="1" applyBorder="1" applyAlignment="1">
      <alignment horizontal="center" vertical="center" wrapText="1"/>
    </xf>
    <xf numFmtId="0" fontId="68" fillId="2" borderId="40" xfId="0" applyFont="1" applyFill="1" applyBorder="1" applyAlignment="1">
      <alignment horizontal="center" vertical="center" wrapText="1"/>
    </xf>
    <xf numFmtId="0" fontId="68" fillId="2" borderId="39" xfId="0" applyFont="1" applyFill="1" applyBorder="1" applyAlignment="1">
      <alignment horizontal="center" vertical="center" wrapText="1"/>
    </xf>
    <xf numFmtId="0" fontId="68" fillId="2" borderId="48" xfId="0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center" vertical="center" wrapText="1"/>
    </xf>
    <xf numFmtId="0" fontId="68" fillId="2" borderId="35" xfId="0" applyFont="1" applyFill="1" applyBorder="1" applyAlignment="1">
      <alignment horizontal="center" vertical="center" wrapText="1"/>
    </xf>
    <xf numFmtId="0" fontId="68" fillId="2" borderId="21" xfId="0" applyFont="1" applyFill="1" applyBorder="1" applyAlignment="1">
      <alignment horizontal="center" vertical="center" wrapText="1"/>
    </xf>
    <xf numFmtId="0" fontId="68" fillId="2" borderId="23" xfId="0" applyFont="1" applyFill="1" applyBorder="1" applyAlignment="1">
      <alignment horizontal="center" vertical="center" wrapText="1"/>
    </xf>
    <xf numFmtId="0" fontId="68" fillId="2" borderId="22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 horizontal="center"/>
    </xf>
    <xf numFmtId="0" fontId="0" fillId="17" borderId="40" xfId="0" applyFill="1" applyBorder="1" applyAlignment="1">
      <alignment horizontal="center"/>
    </xf>
    <xf numFmtId="2" fontId="69" fillId="17" borderId="0" xfId="0" applyNumberFormat="1" applyFont="1" applyFill="1" applyBorder="1" applyAlignment="1" applyProtection="1">
      <alignment horizontal="center" vertical="center"/>
      <protection locked="0"/>
    </xf>
    <xf numFmtId="2" fontId="70" fillId="17" borderId="0" xfId="0" applyNumberFormat="1" applyFont="1" applyFill="1" applyBorder="1" applyAlignment="1" applyProtection="1">
      <alignment horizontal="center" vertical="center"/>
      <protection locked="0"/>
    </xf>
    <xf numFmtId="0" fontId="76" fillId="17" borderId="0" xfId="0" applyFont="1" applyFill="1" applyBorder="1" applyAlignment="1" applyProtection="1">
      <alignment horizontal="center" vertical="center"/>
      <protection locked="0"/>
    </xf>
    <xf numFmtId="0" fontId="85" fillId="17" borderId="0" xfId="0" applyFont="1" applyFill="1" applyBorder="1" applyAlignment="1" applyProtection="1">
      <alignment horizontal="center" vertical="center"/>
      <protection locked="0"/>
    </xf>
    <xf numFmtId="0" fontId="76" fillId="17" borderId="19" xfId="0" applyFont="1" applyFill="1" applyBorder="1" applyAlignment="1" applyProtection="1">
      <alignment horizontal="center" vertical="center"/>
      <protection locked="0"/>
    </xf>
    <xf numFmtId="0" fontId="76" fillId="17" borderId="40" xfId="0" applyFont="1" applyFill="1" applyBorder="1" applyAlignment="1" applyProtection="1">
      <alignment horizontal="center" vertical="center"/>
      <protection locked="0"/>
    </xf>
    <xf numFmtId="0" fontId="76" fillId="17" borderId="39" xfId="0" applyFont="1" applyFill="1" applyBorder="1" applyAlignment="1" applyProtection="1">
      <alignment horizontal="center" vertical="center"/>
      <protection locked="0"/>
    </xf>
    <xf numFmtId="0" fontId="54" fillId="0" borderId="41" xfId="0" applyFont="1" applyBorder="1" applyAlignment="1">
      <alignment horizontal="center" vertical="center" shrinkToFit="1"/>
    </xf>
    <xf numFmtId="0" fontId="54" fillId="0" borderId="63" xfId="0" applyFont="1" applyBorder="1" applyAlignment="1">
      <alignment horizontal="center" vertical="center" shrinkToFit="1"/>
    </xf>
    <xf numFmtId="0" fontId="53" fillId="14" borderId="69" xfId="0" applyFont="1" applyFill="1" applyBorder="1" applyAlignment="1">
      <alignment horizontal="center" vertical="center" shrinkToFit="1"/>
    </xf>
    <xf numFmtId="0" fontId="53" fillId="14" borderId="41" xfId="0" applyFont="1" applyFill="1" applyBorder="1" applyAlignment="1">
      <alignment horizontal="center" vertical="center" shrinkToFit="1"/>
    </xf>
    <xf numFmtId="0" fontId="53" fillId="14" borderId="70" xfId="0" applyFont="1" applyFill="1" applyBorder="1" applyAlignment="1">
      <alignment horizontal="center" vertical="center" shrinkToFit="1"/>
    </xf>
    <xf numFmtId="0" fontId="53" fillId="14" borderId="69" xfId="0" applyFont="1" applyFill="1" applyBorder="1" applyAlignment="1">
      <alignment horizontal="center" vertical="top" wrapText="1"/>
    </xf>
    <xf numFmtId="0" fontId="53" fillId="14" borderId="41" xfId="0" applyFont="1" applyFill="1" applyBorder="1" applyAlignment="1">
      <alignment horizontal="center" vertical="top" wrapText="1"/>
    </xf>
    <xf numFmtId="0" fontId="53" fillId="14" borderId="70" xfId="0" applyFont="1" applyFill="1" applyBorder="1" applyAlignment="1">
      <alignment horizontal="center" vertical="top" wrapText="1"/>
    </xf>
    <xf numFmtId="0" fontId="65" fillId="14" borderId="69" xfId="0" applyFont="1" applyFill="1" applyBorder="1" applyAlignment="1">
      <alignment horizontal="center" vertical="center" shrinkToFit="1"/>
    </xf>
    <xf numFmtId="0" fontId="65" fillId="14" borderId="41" xfId="0" applyFont="1" applyFill="1" applyBorder="1" applyAlignment="1">
      <alignment horizontal="center" vertical="center" shrinkToFit="1"/>
    </xf>
    <xf numFmtId="0" fontId="65" fillId="14" borderId="70" xfId="0" applyFont="1" applyFill="1" applyBorder="1" applyAlignment="1">
      <alignment horizontal="center" vertical="center" shrinkToFit="1"/>
    </xf>
  </cellXfs>
  <cellStyles count="58">
    <cellStyle name="Normal" xfId="0"/>
    <cellStyle name="??_?????20051106" xfId="16"/>
    <cellStyle name="??_Camera List_Feb_2005_rev1" xfId="17"/>
    <cellStyle name="_Price SITES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New_price_jun2005" xfId="57"/>
    <cellStyle name="Обычный_Price SITES" xfId="58"/>
    <cellStyle name="Обычный_В_к наружные" xfId="59"/>
    <cellStyle name="Обычный_В_к с объективом" xfId="60"/>
    <cellStyle name="Обычный_спец прайс ранс для партнеров и монт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표준_Camera List_Feb_2005_rev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12</xdr:row>
      <xdr:rowOff>85725</xdr:rowOff>
    </xdr:from>
    <xdr:to>
      <xdr:col>10</xdr:col>
      <xdr:colOff>438150</xdr:colOff>
      <xdr:row>14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028825"/>
          <a:ext cx="3629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0800000" flipH="1" flipV="1">
          <a:off x="228600" y="0"/>
          <a:ext cx="10668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ans@mail.ru" TargetMode="External" /><Relationship Id="rId2" Type="http://schemas.openxmlformats.org/officeDocument/2006/relationships/hyperlink" Target="mailto:rans_video@rambler.ru" TargetMode="External" /><Relationship Id="rId3" Type="http://schemas.openxmlformats.org/officeDocument/2006/relationships/hyperlink" Target="http://www.install.in.ua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sg.com.ua/?act=product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0:L26"/>
  <sheetViews>
    <sheetView workbookViewId="0" topLeftCell="A1">
      <selection activeCell="H29" sqref="H29"/>
    </sheetView>
  </sheetViews>
  <sheetFormatPr defaultColWidth="9.140625" defaultRowHeight="12.75"/>
  <cols>
    <col min="1" max="1" width="0.9921875" style="0" customWidth="1"/>
    <col min="7" max="7" width="12.8515625" style="0" customWidth="1"/>
  </cols>
  <sheetData>
    <row r="10" spans="5:12" ht="12.75">
      <c r="E10" s="602"/>
      <c r="F10" s="603"/>
      <c r="G10" s="603"/>
      <c r="H10" s="603"/>
      <c r="I10" s="603"/>
      <c r="J10" s="603"/>
      <c r="K10" s="603"/>
      <c r="L10" s="604"/>
    </row>
    <row r="11" spans="5:12" ht="12.75">
      <c r="E11" s="605"/>
      <c r="F11" s="606"/>
      <c r="G11" s="606"/>
      <c r="H11" s="606"/>
      <c r="I11" s="606"/>
      <c r="J11" s="593" t="s">
        <v>1242</v>
      </c>
      <c r="L11" s="607"/>
    </row>
    <row r="12" spans="5:12" ht="12.75">
      <c r="E12" s="605"/>
      <c r="F12" s="606"/>
      <c r="G12" s="606"/>
      <c r="H12" s="606"/>
      <c r="I12" s="606"/>
      <c r="J12" s="606"/>
      <c r="K12" s="606"/>
      <c r="L12" s="607"/>
    </row>
    <row r="13" spans="5:12" ht="12.75">
      <c r="E13" s="605"/>
      <c r="F13" s="606"/>
      <c r="G13" s="606"/>
      <c r="H13" s="606"/>
      <c r="I13" s="606"/>
      <c r="J13" s="606"/>
      <c r="K13" s="606"/>
      <c r="L13" s="607"/>
    </row>
    <row r="14" spans="5:12" ht="12.75">
      <c r="E14" s="605"/>
      <c r="F14" s="606"/>
      <c r="G14" s="606"/>
      <c r="H14" s="606"/>
      <c r="I14" s="606"/>
      <c r="J14" s="606"/>
      <c r="K14" s="606"/>
      <c r="L14" s="607"/>
    </row>
    <row r="15" spans="5:12" ht="12.75">
      <c r="E15" s="605"/>
      <c r="F15" s="606"/>
      <c r="G15" s="606"/>
      <c r="H15" s="606"/>
      <c r="I15" s="606"/>
      <c r="J15" s="606"/>
      <c r="K15" s="606"/>
      <c r="L15" s="607"/>
    </row>
    <row r="16" spans="5:12" ht="12.75">
      <c r="E16" s="605"/>
      <c r="F16" s="606"/>
      <c r="G16" s="606"/>
      <c r="H16" s="606"/>
      <c r="I16" s="606"/>
      <c r="J16" s="606"/>
      <c r="K16" s="606"/>
      <c r="L16" s="607"/>
    </row>
    <row r="17" spans="5:12" ht="12.75">
      <c r="E17" s="605"/>
      <c r="F17" s="606"/>
      <c r="G17" s="606"/>
      <c r="H17" s="606"/>
      <c r="I17" s="606"/>
      <c r="J17" s="606"/>
      <c r="K17" s="606"/>
      <c r="L17" s="607"/>
    </row>
    <row r="18" spans="5:12" ht="12.75">
      <c r="E18" s="605"/>
      <c r="F18" s="606"/>
      <c r="G18" s="606"/>
      <c r="H18" s="606"/>
      <c r="I18" s="606"/>
      <c r="J18" s="606"/>
      <c r="K18" s="606"/>
      <c r="L18" s="607"/>
    </row>
    <row r="19" spans="5:12" ht="12.75">
      <c r="E19" s="605"/>
      <c r="F19" s="576" t="s">
        <v>769</v>
      </c>
      <c r="G19" s="608"/>
      <c r="H19" s="606"/>
      <c r="I19" s="606"/>
      <c r="J19" s="606"/>
      <c r="K19" s="606"/>
      <c r="L19" s="607"/>
    </row>
    <row r="20" spans="5:12" ht="12.75">
      <c r="E20" s="609" t="s">
        <v>1245</v>
      </c>
      <c r="F20" s="610" t="s">
        <v>1248</v>
      </c>
      <c r="G20" s="610"/>
      <c r="H20" s="611" t="s">
        <v>1247</v>
      </c>
      <c r="I20" s="612"/>
      <c r="J20" s="606"/>
      <c r="K20" s="611" t="s">
        <v>1246</v>
      </c>
      <c r="L20" s="607"/>
    </row>
    <row r="21" spans="5:12" ht="12.75">
      <c r="E21" s="605"/>
      <c r="G21" s="608"/>
      <c r="H21" s="606"/>
      <c r="I21" s="606"/>
      <c r="J21" s="606"/>
      <c r="K21" s="606"/>
      <c r="L21" s="607"/>
    </row>
    <row r="22" spans="5:12" ht="12.75">
      <c r="E22" s="613"/>
      <c r="F22" s="614"/>
      <c r="G22" s="614"/>
      <c r="H22" s="614"/>
      <c r="I22" s="614"/>
      <c r="J22" s="614"/>
      <c r="K22" s="614"/>
      <c r="L22" s="615"/>
    </row>
    <row r="26" ht="19.5">
      <c r="G26" s="620" t="s">
        <v>337</v>
      </c>
    </row>
  </sheetData>
  <hyperlinks>
    <hyperlink ref="K20" r:id="rId1" display="serans@mail.ru"/>
    <hyperlink ref="H20" r:id="rId2" display="rans_video@rambler.ru"/>
    <hyperlink ref="J11" r:id="rId3" display="http://www.install.in.ua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30"/>
  <sheetViews>
    <sheetView tabSelected="1" workbookViewId="0" topLeftCell="A101">
      <selection activeCell="F157" sqref="F157"/>
    </sheetView>
  </sheetViews>
  <sheetFormatPr defaultColWidth="9.140625" defaultRowHeight="12.75"/>
  <cols>
    <col min="1" max="1" width="4.421875" style="1" customWidth="1"/>
    <col min="2" max="2" width="17.28125" style="2" customWidth="1"/>
    <col min="3" max="3" width="9.00390625" style="2" customWidth="1"/>
    <col min="4" max="4" width="73.140625" style="3" customWidth="1"/>
    <col min="5" max="7" width="5.28125" style="4" customWidth="1"/>
    <col min="8" max="8" width="8.00390625" style="1" customWidth="1"/>
    <col min="9" max="9" width="8.28125" style="1" customWidth="1"/>
    <col min="10" max="16384" width="9.140625" style="1" customWidth="1"/>
  </cols>
  <sheetData>
    <row r="1" spans="1:7" ht="26.25" customHeight="1">
      <c r="A1" s="621" t="s">
        <v>1433</v>
      </c>
      <c r="B1" s="621"/>
      <c r="C1" s="621"/>
      <c r="D1" s="621"/>
      <c r="E1" s="621"/>
      <c r="F1" s="621"/>
      <c r="G1" s="621"/>
    </row>
    <row r="2" spans="1:7" ht="27.75" customHeight="1">
      <c r="A2" s="675" t="s">
        <v>1437</v>
      </c>
      <c r="B2" s="675"/>
      <c r="C2" s="675"/>
      <c r="D2" s="675"/>
      <c r="E2" s="675"/>
      <c r="F2" s="675"/>
      <c r="G2" s="675"/>
    </row>
    <row r="3" spans="1:7" s="7" customFormat="1" ht="23.25">
      <c r="A3" s="676" t="s">
        <v>1438</v>
      </c>
      <c r="B3" s="676"/>
      <c r="C3" s="676"/>
      <c r="D3" s="676"/>
      <c r="E3" s="676"/>
      <c r="F3" s="676"/>
      <c r="G3" s="676"/>
    </row>
    <row r="4" spans="1:254" ht="15.75">
      <c r="A4" s="627" t="s">
        <v>1332</v>
      </c>
      <c r="B4" s="627"/>
      <c r="C4" s="627"/>
      <c r="D4" s="627"/>
      <c r="E4" s="627"/>
      <c r="F4" s="627"/>
      <c r="G4" s="62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>
      <c r="A5" s="674" t="s">
        <v>1361</v>
      </c>
      <c r="B5" s="674"/>
      <c r="C5" s="674"/>
      <c r="D5" s="674"/>
      <c r="E5" s="674"/>
      <c r="F5" s="674"/>
      <c r="G5" s="67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7" ht="12.75" customHeight="1">
      <c r="A6" s="8">
        <v>1</v>
      </c>
      <c r="B6" s="9" t="s">
        <v>1362</v>
      </c>
      <c r="C6" s="9" t="s">
        <v>1363</v>
      </c>
      <c r="D6" s="10" t="s">
        <v>1304</v>
      </c>
      <c r="E6" s="616">
        <v>57</v>
      </c>
      <c r="F6" s="616">
        <v>52</v>
      </c>
      <c r="G6" s="616">
        <v>48</v>
      </c>
    </row>
    <row r="7" spans="1:7" ht="12.75" customHeight="1">
      <c r="A7" s="8">
        <v>2</v>
      </c>
      <c r="B7" s="9" t="s">
        <v>1364</v>
      </c>
      <c r="C7" s="9" t="s">
        <v>1363</v>
      </c>
      <c r="D7" s="10" t="s">
        <v>1249</v>
      </c>
      <c r="E7" s="616">
        <v>58</v>
      </c>
      <c r="F7" s="616">
        <v>53</v>
      </c>
      <c r="G7" s="616">
        <v>49</v>
      </c>
    </row>
    <row r="8" spans="1:7" ht="12.75" customHeight="1">
      <c r="A8" s="8">
        <v>3</v>
      </c>
      <c r="B8" s="9" t="s">
        <v>1315</v>
      </c>
      <c r="C8" s="9" t="s">
        <v>1363</v>
      </c>
      <c r="D8" s="10" t="s">
        <v>1316</v>
      </c>
      <c r="E8" s="616">
        <v>57</v>
      </c>
      <c r="F8" s="616">
        <v>52</v>
      </c>
      <c r="G8" s="616">
        <v>48</v>
      </c>
    </row>
    <row r="9" spans="1:7" ht="12.75" customHeight="1">
      <c r="A9" s="8">
        <v>4</v>
      </c>
      <c r="B9" s="9" t="s">
        <v>1317</v>
      </c>
      <c r="C9" s="9" t="s">
        <v>1363</v>
      </c>
      <c r="D9" s="10" t="s">
        <v>1318</v>
      </c>
      <c r="E9" s="616">
        <v>36</v>
      </c>
      <c r="F9" s="616">
        <v>32</v>
      </c>
      <c r="G9" s="616">
        <v>29</v>
      </c>
    </row>
    <row r="10" spans="1:15" ht="12.75" customHeight="1">
      <c r="A10" s="8">
        <v>5</v>
      </c>
      <c r="B10" s="9" t="s">
        <v>1319</v>
      </c>
      <c r="C10" s="9" t="s">
        <v>1363</v>
      </c>
      <c r="D10" s="10" t="s">
        <v>1320</v>
      </c>
      <c r="E10" s="616">
        <v>37</v>
      </c>
      <c r="F10" s="616">
        <v>33</v>
      </c>
      <c r="G10" s="616">
        <v>30</v>
      </c>
      <c r="H10" s="16"/>
      <c r="I10" s="16"/>
      <c r="J10" s="16"/>
      <c r="K10" s="16"/>
      <c r="L10" s="16"/>
      <c r="M10" s="16"/>
      <c r="N10" s="16"/>
      <c r="O10" s="16"/>
    </row>
    <row r="11" spans="1:15" ht="12.75" customHeight="1">
      <c r="A11" s="8">
        <v>6</v>
      </c>
      <c r="B11" s="9" t="s">
        <v>1321</v>
      </c>
      <c r="C11" s="9" t="s">
        <v>1363</v>
      </c>
      <c r="D11" s="10" t="s">
        <v>1322</v>
      </c>
      <c r="E11" s="616">
        <v>36</v>
      </c>
      <c r="F11" s="616">
        <v>32</v>
      </c>
      <c r="G11" s="616">
        <v>29</v>
      </c>
      <c r="H11" s="17"/>
      <c r="I11" s="16"/>
      <c r="J11" s="16"/>
      <c r="K11" s="16"/>
      <c r="L11" s="16"/>
      <c r="M11" s="16"/>
      <c r="N11" s="16"/>
      <c r="O11" s="16"/>
    </row>
    <row r="12" spans="1:15" ht="12.75" customHeight="1">
      <c r="A12" s="8">
        <v>7</v>
      </c>
      <c r="B12" s="9" t="s">
        <v>1323</v>
      </c>
      <c r="C12" s="9" t="s">
        <v>1363</v>
      </c>
      <c r="D12" s="10" t="s">
        <v>1324</v>
      </c>
      <c r="E12" s="616">
        <v>99</v>
      </c>
      <c r="F12" s="616">
        <v>89</v>
      </c>
      <c r="G12" s="616">
        <v>81</v>
      </c>
      <c r="H12" s="17"/>
      <c r="I12" s="16"/>
      <c r="J12" s="16"/>
      <c r="K12" s="16"/>
      <c r="L12" s="16"/>
      <c r="M12" s="16"/>
      <c r="N12" s="16"/>
      <c r="O12" s="16"/>
    </row>
    <row r="13" spans="1:15" ht="12.75" customHeight="1">
      <c r="A13" s="8">
        <v>8</v>
      </c>
      <c r="B13" s="9" t="s">
        <v>1325</v>
      </c>
      <c r="C13" s="9" t="s">
        <v>1363</v>
      </c>
      <c r="D13" s="10" t="s">
        <v>1326</v>
      </c>
      <c r="E13" s="616">
        <v>102</v>
      </c>
      <c r="F13" s="616">
        <v>92</v>
      </c>
      <c r="G13" s="616">
        <v>84</v>
      </c>
      <c r="H13" s="17"/>
      <c r="I13" s="16"/>
      <c r="J13" s="16"/>
      <c r="K13" s="16"/>
      <c r="L13" s="16"/>
      <c r="M13" s="16"/>
      <c r="N13" s="16"/>
      <c r="O13" s="16"/>
    </row>
    <row r="14" spans="1:15" ht="12.75" customHeight="1">
      <c r="A14" s="8">
        <v>9</v>
      </c>
      <c r="B14" s="9" t="s">
        <v>374</v>
      </c>
      <c r="C14" s="9" t="s">
        <v>1618</v>
      </c>
      <c r="D14" s="10" t="s">
        <v>1305</v>
      </c>
      <c r="E14" s="11">
        <v>57</v>
      </c>
      <c r="F14" s="11">
        <v>52</v>
      </c>
      <c r="G14" s="11">
        <v>48</v>
      </c>
      <c r="H14" s="17"/>
      <c r="I14" s="16"/>
      <c r="J14" s="16"/>
      <c r="K14" s="16"/>
      <c r="L14" s="16"/>
      <c r="M14" s="16"/>
      <c r="N14" s="16"/>
      <c r="O14" s="16"/>
    </row>
    <row r="15" spans="1:15" ht="12.75" customHeight="1">
      <c r="A15" s="8">
        <v>10</v>
      </c>
      <c r="B15" s="9" t="s">
        <v>1214</v>
      </c>
      <c r="C15" s="9" t="s">
        <v>1619</v>
      </c>
      <c r="D15" s="10" t="s">
        <v>1306</v>
      </c>
      <c r="E15" s="11">
        <v>59</v>
      </c>
      <c r="F15" s="11">
        <v>54</v>
      </c>
      <c r="G15" s="11">
        <v>50</v>
      </c>
      <c r="I15" s="16"/>
      <c r="J15" s="16"/>
      <c r="K15" s="16"/>
      <c r="L15" s="16"/>
      <c r="M15" s="16"/>
      <c r="N15" s="16"/>
      <c r="O15" s="16"/>
    </row>
    <row r="16" spans="1:7" ht="12.75" customHeight="1">
      <c r="A16" s="8">
        <v>11</v>
      </c>
      <c r="B16" s="9" t="s">
        <v>1219</v>
      </c>
      <c r="C16" s="9" t="s">
        <v>1619</v>
      </c>
      <c r="D16" s="10" t="s">
        <v>360</v>
      </c>
      <c r="E16" s="11">
        <v>57</v>
      </c>
      <c r="F16" s="11">
        <v>52</v>
      </c>
      <c r="G16" s="11">
        <v>48</v>
      </c>
    </row>
    <row r="17" spans="1:7" ht="21.75" customHeight="1">
      <c r="A17" s="8">
        <v>12</v>
      </c>
      <c r="B17" s="9" t="s">
        <v>1215</v>
      </c>
      <c r="C17" s="9" t="s">
        <v>1619</v>
      </c>
      <c r="D17" s="10" t="s">
        <v>1218</v>
      </c>
      <c r="E17" s="11">
        <v>61</v>
      </c>
      <c r="F17" s="11">
        <v>56</v>
      </c>
      <c r="G17" s="11">
        <v>52</v>
      </c>
    </row>
    <row r="18" spans="1:7" ht="12.75" customHeight="1">
      <c r="A18" s="8">
        <v>13</v>
      </c>
      <c r="B18" s="9" t="s">
        <v>1216</v>
      </c>
      <c r="C18" s="9" t="s">
        <v>1619</v>
      </c>
      <c r="D18" s="10" t="s">
        <v>1217</v>
      </c>
      <c r="E18" s="11">
        <v>59</v>
      </c>
      <c r="F18" s="11">
        <v>54</v>
      </c>
      <c r="G18" s="11">
        <v>50</v>
      </c>
    </row>
    <row r="19" spans="1:7" ht="12.75" customHeight="1">
      <c r="A19" s="8">
        <v>14</v>
      </c>
      <c r="B19" s="9" t="s">
        <v>361</v>
      </c>
      <c r="C19" s="9" t="s">
        <v>1619</v>
      </c>
      <c r="D19" s="10" t="s">
        <v>363</v>
      </c>
      <c r="E19" s="11">
        <v>64</v>
      </c>
      <c r="F19" s="11">
        <v>58</v>
      </c>
      <c r="G19" s="11">
        <v>54</v>
      </c>
    </row>
    <row r="20" spans="1:7" ht="12.75" customHeight="1">
      <c r="A20" s="8">
        <v>15</v>
      </c>
      <c r="B20" s="9" t="s">
        <v>364</v>
      </c>
      <c r="C20" s="9" t="s">
        <v>1618</v>
      </c>
      <c r="D20" s="10" t="s">
        <v>360</v>
      </c>
      <c r="E20" s="11">
        <v>64</v>
      </c>
      <c r="F20" s="11">
        <v>56</v>
      </c>
      <c r="G20" s="11">
        <v>52</v>
      </c>
    </row>
    <row r="21" spans="1:254" ht="12.75">
      <c r="A21" s="674" t="s">
        <v>365</v>
      </c>
      <c r="B21" s="674"/>
      <c r="C21" s="674"/>
      <c r="D21" s="674"/>
      <c r="E21" s="674"/>
      <c r="F21" s="674"/>
      <c r="G21" s="67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7" ht="14.25" customHeight="1">
      <c r="A22" s="18">
        <v>16</v>
      </c>
      <c r="B22" s="119" t="s">
        <v>366</v>
      </c>
      <c r="C22" s="119" t="s">
        <v>1363</v>
      </c>
      <c r="D22" s="120" t="s">
        <v>1250</v>
      </c>
      <c r="E22" s="121">
        <v>120</v>
      </c>
      <c r="F22" s="121">
        <v>110</v>
      </c>
      <c r="G22" s="121">
        <v>100</v>
      </c>
    </row>
    <row r="23" spans="1:7" ht="12.75">
      <c r="A23" s="22">
        <v>17</v>
      </c>
      <c r="B23" s="23" t="s">
        <v>403</v>
      </c>
      <c r="C23" s="23" t="s">
        <v>1363</v>
      </c>
      <c r="D23" s="120" t="s">
        <v>1369</v>
      </c>
      <c r="E23" s="25">
        <v>110</v>
      </c>
      <c r="F23" s="25">
        <v>100</v>
      </c>
      <c r="G23" s="25">
        <v>85</v>
      </c>
    </row>
    <row r="24" spans="1:7" ht="12.75" customHeight="1">
      <c r="A24" s="114">
        <v>18</v>
      </c>
      <c r="B24" s="119" t="s">
        <v>412</v>
      </c>
      <c r="C24" s="119" t="s">
        <v>1363</v>
      </c>
      <c r="D24" s="10" t="s">
        <v>413</v>
      </c>
      <c r="E24" s="121">
        <v>145</v>
      </c>
      <c r="F24" s="121">
        <v>138</v>
      </c>
      <c r="G24" s="121">
        <v>125</v>
      </c>
    </row>
    <row r="25" spans="1:7" ht="12.75" customHeight="1">
      <c r="A25" s="114">
        <v>19</v>
      </c>
      <c r="B25" s="119" t="s">
        <v>414</v>
      </c>
      <c r="C25" s="119" t="s">
        <v>1363</v>
      </c>
      <c r="D25" s="10" t="s">
        <v>358</v>
      </c>
      <c r="E25" s="121">
        <v>150</v>
      </c>
      <c r="F25" s="121">
        <v>134</v>
      </c>
      <c r="G25" s="121">
        <v>130</v>
      </c>
    </row>
    <row r="26" spans="1:254" ht="15.75">
      <c r="A26" s="627" t="s">
        <v>1333</v>
      </c>
      <c r="B26" s="627"/>
      <c r="C26" s="627"/>
      <c r="D26" s="627"/>
      <c r="E26" s="627"/>
      <c r="F26" s="627"/>
      <c r="G26" s="62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2.75">
      <c r="A27" s="674" t="s">
        <v>1361</v>
      </c>
      <c r="B27" s="674"/>
      <c r="C27" s="674"/>
      <c r="D27" s="674"/>
      <c r="E27" s="674"/>
      <c r="F27" s="674"/>
      <c r="G27" s="67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34.5" customHeight="1">
      <c r="A28" s="40">
        <v>20</v>
      </c>
      <c r="B28" s="41" t="s">
        <v>143</v>
      </c>
      <c r="C28" s="19" t="s">
        <v>1363</v>
      </c>
      <c r="D28" s="129" t="s">
        <v>144</v>
      </c>
      <c r="E28" s="43">
        <v>115</v>
      </c>
      <c r="F28" s="43">
        <v>101</v>
      </c>
      <c r="G28" s="43">
        <v>92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39" customHeight="1">
      <c r="A29" s="40">
        <v>21</v>
      </c>
      <c r="B29" s="41" t="s">
        <v>145</v>
      </c>
      <c r="C29" s="19" t="s">
        <v>1363</v>
      </c>
      <c r="D29" s="129" t="s">
        <v>298</v>
      </c>
      <c r="E29" s="43">
        <v>112</v>
      </c>
      <c r="F29" s="43">
        <v>98</v>
      </c>
      <c r="G29" s="43">
        <v>90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33" customHeight="1">
      <c r="A30" s="40">
        <v>22</v>
      </c>
      <c r="B30" s="19" t="s">
        <v>1585</v>
      </c>
      <c r="C30" s="19" t="s">
        <v>1363</v>
      </c>
      <c r="D30" s="20" t="s">
        <v>419</v>
      </c>
      <c r="E30" s="43">
        <v>125</v>
      </c>
      <c r="F30" s="43">
        <v>115</v>
      </c>
      <c r="G30" s="43">
        <v>105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7" ht="12.75" customHeight="1">
      <c r="A31" s="40">
        <v>23</v>
      </c>
      <c r="B31" s="19" t="s">
        <v>1264</v>
      </c>
      <c r="C31" s="19" t="s">
        <v>1363</v>
      </c>
      <c r="D31" s="20" t="s">
        <v>1307</v>
      </c>
      <c r="E31" s="21">
        <v>70</v>
      </c>
      <c r="F31" s="21">
        <v>60</v>
      </c>
      <c r="G31" s="21">
        <v>55</v>
      </c>
    </row>
    <row r="32" spans="1:7" s="98" customFormat="1" ht="12.75" customHeight="1">
      <c r="A32" s="115">
        <v>24</v>
      </c>
      <c r="B32" s="23" t="s">
        <v>299</v>
      </c>
      <c r="C32" s="23" t="s">
        <v>1363</v>
      </c>
      <c r="D32" s="24" t="s">
        <v>300</v>
      </c>
      <c r="E32" s="25">
        <v>56</v>
      </c>
      <c r="F32" s="25">
        <v>52</v>
      </c>
      <c r="G32" s="25">
        <v>48</v>
      </c>
    </row>
    <row r="33" spans="1:7" s="98" customFormat="1" ht="12.75" customHeight="1">
      <c r="A33" s="115">
        <v>25</v>
      </c>
      <c r="B33" s="23" t="s">
        <v>301</v>
      </c>
      <c r="C33" s="23" t="s">
        <v>1363</v>
      </c>
      <c r="D33" s="24" t="s">
        <v>1065</v>
      </c>
      <c r="E33" s="25">
        <v>56</v>
      </c>
      <c r="F33" s="25">
        <v>52</v>
      </c>
      <c r="G33" s="25">
        <v>48</v>
      </c>
    </row>
    <row r="34" spans="1:7" s="26" customFormat="1" ht="12">
      <c r="A34" s="40">
        <v>26</v>
      </c>
      <c r="B34" s="19" t="s">
        <v>1370</v>
      </c>
      <c r="C34" s="19" t="s">
        <v>1363</v>
      </c>
      <c r="D34" s="20" t="s">
        <v>395</v>
      </c>
      <c r="E34" s="21">
        <v>56</v>
      </c>
      <c r="F34" s="21">
        <v>52</v>
      </c>
      <c r="G34" s="21">
        <v>48</v>
      </c>
    </row>
    <row r="35" spans="1:7" s="98" customFormat="1" ht="14.25" customHeight="1">
      <c r="A35" s="22">
        <v>27</v>
      </c>
      <c r="B35" s="23" t="s">
        <v>396</v>
      </c>
      <c r="C35" s="23" t="s">
        <v>397</v>
      </c>
      <c r="D35" s="24" t="s">
        <v>1371</v>
      </c>
      <c r="E35" s="27">
        <v>80</v>
      </c>
      <c r="F35" s="27">
        <v>75</v>
      </c>
      <c r="G35" s="27">
        <v>69</v>
      </c>
    </row>
    <row r="36" spans="1:7" s="98" customFormat="1" ht="12.75" customHeight="1">
      <c r="A36" s="22">
        <v>28</v>
      </c>
      <c r="B36" s="23" t="s">
        <v>1495</v>
      </c>
      <c r="C36" s="23" t="s">
        <v>397</v>
      </c>
      <c r="D36" s="24" t="s">
        <v>1372</v>
      </c>
      <c r="E36" s="617">
        <v>90</v>
      </c>
      <c r="F36" s="617">
        <v>82</v>
      </c>
      <c r="G36" s="617">
        <v>74</v>
      </c>
    </row>
    <row r="37" spans="1:7" ht="12.75" customHeight="1">
      <c r="A37" s="22">
        <v>29</v>
      </c>
      <c r="B37" s="23" t="s">
        <v>1572</v>
      </c>
      <c r="C37" s="23" t="s">
        <v>397</v>
      </c>
      <c r="D37" s="24" t="s">
        <v>1308</v>
      </c>
      <c r="E37" s="27">
        <v>92</v>
      </c>
      <c r="F37" s="27">
        <v>82</v>
      </c>
      <c r="G37" s="27">
        <v>76</v>
      </c>
    </row>
    <row r="38" spans="1:7" ht="22.5" customHeight="1">
      <c r="A38" s="22">
        <v>30</v>
      </c>
      <c r="B38" s="23" t="s">
        <v>1189</v>
      </c>
      <c r="C38" s="23" t="s">
        <v>397</v>
      </c>
      <c r="D38" s="24" t="s">
        <v>1190</v>
      </c>
      <c r="E38" s="27">
        <v>78</v>
      </c>
      <c r="F38" s="27">
        <v>70</v>
      </c>
      <c r="G38" s="27">
        <v>63</v>
      </c>
    </row>
    <row r="39" spans="1:7" s="98" customFormat="1" ht="12.75" customHeight="1">
      <c r="A39" s="22">
        <v>31</v>
      </c>
      <c r="B39" s="23" t="s">
        <v>1267</v>
      </c>
      <c r="C39" s="23" t="s">
        <v>397</v>
      </c>
      <c r="D39" s="24" t="s">
        <v>1268</v>
      </c>
      <c r="E39" s="27">
        <v>85</v>
      </c>
      <c r="F39" s="27">
        <v>78</v>
      </c>
      <c r="G39" s="27">
        <v>70</v>
      </c>
    </row>
    <row r="40" spans="1:7" s="98" customFormat="1" ht="12.75" customHeight="1">
      <c r="A40" s="22">
        <v>32</v>
      </c>
      <c r="B40" s="23" t="s">
        <v>1488</v>
      </c>
      <c r="C40" s="23" t="s">
        <v>397</v>
      </c>
      <c r="D40" s="24" t="s">
        <v>1489</v>
      </c>
      <c r="E40" s="27">
        <v>92</v>
      </c>
      <c r="F40" s="27">
        <v>82</v>
      </c>
      <c r="G40" s="27">
        <v>76</v>
      </c>
    </row>
    <row r="41" spans="1:7" s="98" customFormat="1" ht="23.25" customHeight="1">
      <c r="A41" s="22">
        <v>33</v>
      </c>
      <c r="B41" s="23" t="s">
        <v>417</v>
      </c>
      <c r="C41" s="23" t="s">
        <v>397</v>
      </c>
      <c r="D41" s="24" t="s">
        <v>1309</v>
      </c>
      <c r="E41" s="617">
        <v>95</v>
      </c>
      <c r="F41" s="617">
        <v>85</v>
      </c>
      <c r="G41" s="617">
        <v>79</v>
      </c>
    </row>
    <row r="42" spans="1:7" s="98" customFormat="1" ht="12.75" customHeight="1">
      <c r="A42" s="22">
        <v>34</v>
      </c>
      <c r="B42" s="23" t="s">
        <v>1560</v>
      </c>
      <c r="C42" s="23" t="s">
        <v>397</v>
      </c>
      <c r="D42" s="24" t="s">
        <v>1310</v>
      </c>
      <c r="E42" s="25">
        <v>20</v>
      </c>
      <c r="F42" s="25">
        <v>17</v>
      </c>
      <c r="G42" s="25">
        <v>15</v>
      </c>
    </row>
    <row r="43" spans="1:7" s="98" customFormat="1" ht="12.75" customHeight="1">
      <c r="A43" s="22">
        <v>35</v>
      </c>
      <c r="B43" s="23" t="s">
        <v>418</v>
      </c>
      <c r="C43" s="23" t="s">
        <v>397</v>
      </c>
      <c r="D43" s="24" t="s">
        <v>280</v>
      </c>
      <c r="E43" s="25">
        <v>78</v>
      </c>
      <c r="F43" s="25">
        <v>72</v>
      </c>
      <c r="G43" s="25">
        <v>65</v>
      </c>
    </row>
    <row r="44" spans="1:7" s="98" customFormat="1" ht="12.75" customHeight="1">
      <c r="A44" s="22">
        <v>36</v>
      </c>
      <c r="B44" s="23" t="s">
        <v>281</v>
      </c>
      <c r="C44" s="23" t="s">
        <v>397</v>
      </c>
      <c r="D44" s="24" t="s">
        <v>182</v>
      </c>
      <c r="E44" s="25">
        <v>78</v>
      </c>
      <c r="F44" s="25">
        <v>72</v>
      </c>
      <c r="G44" s="25">
        <v>65</v>
      </c>
    </row>
    <row r="45" spans="1:7" s="98" customFormat="1" ht="12.75" customHeight="1">
      <c r="A45" s="22">
        <v>37</v>
      </c>
      <c r="B45" s="23" t="s">
        <v>1356</v>
      </c>
      <c r="C45" s="23" t="s">
        <v>1357</v>
      </c>
      <c r="D45" s="24" t="s">
        <v>1311</v>
      </c>
      <c r="E45" s="25">
        <v>180</v>
      </c>
      <c r="F45" s="25">
        <v>166</v>
      </c>
      <c r="G45" s="25">
        <v>154</v>
      </c>
    </row>
    <row r="46" spans="1:7" s="98" customFormat="1" ht="12.75" customHeight="1">
      <c r="A46" s="22">
        <v>38</v>
      </c>
      <c r="B46" s="23" t="s">
        <v>1358</v>
      </c>
      <c r="C46" s="23" t="s">
        <v>1606</v>
      </c>
      <c r="D46" s="24" t="s">
        <v>1373</v>
      </c>
      <c r="E46" s="25">
        <v>95</v>
      </c>
      <c r="F46" s="25">
        <v>86</v>
      </c>
      <c r="G46" s="25">
        <v>78</v>
      </c>
    </row>
    <row r="47" spans="1:7" s="98" customFormat="1" ht="12.75" customHeight="1">
      <c r="A47" s="22">
        <v>39</v>
      </c>
      <c r="B47" s="23" t="s">
        <v>1359</v>
      </c>
      <c r="C47" s="23" t="s">
        <v>1606</v>
      </c>
      <c r="D47" s="24" t="s">
        <v>1374</v>
      </c>
      <c r="E47" s="618">
        <v>105</v>
      </c>
      <c r="F47" s="618">
        <v>92</v>
      </c>
      <c r="G47" s="618">
        <v>84</v>
      </c>
    </row>
    <row r="48" spans="1:7" ht="12.75" customHeight="1">
      <c r="A48" s="22">
        <v>40</v>
      </c>
      <c r="B48" s="23" t="s">
        <v>1456</v>
      </c>
      <c r="C48" s="23" t="s">
        <v>1606</v>
      </c>
      <c r="D48" s="24" t="s">
        <v>1539</v>
      </c>
      <c r="E48" s="25">
        <v>72</v>
      </c>
      <c r="F48" s="25">
        <v>68</v>
      </c>
      <c r="G48" s="25">
        <v>65</v>
      </c>
    </row>
    <row r="49" spans="1:7" ht="12.75" customHeight="1">
      <c r="A49" s="22">
        <v>41</v>
      </c>
      <c r="B49" s="23" t="s">
        <v>1540</v>
      </c>
      <c r="C49" s="23" t="s">
        <v>1606</v>
      </c>
      <c r="D49" s="29" t="s">
        <v>1557</v>
      </c>
      <c r="E49" s="25">
        <v>75</v>
      </c>
      <c r="F49" s="25">
        <v>72</v>
      </c>
      <c r="G49" s="25">
        <v>70</v>
      </c>
    </row>
    <row r="50" spans="1:7" ht="12.75" customHeight="1">
      <c r="A50" s="22">
        <v>42</v>
      </c>
      <c r="B50" s="23" t="s">
        <v>1535</v>
      </c>
      <c r="C50" s="23" t="s">
        <v>1606</v>
      </c>
      <c r="D50" s="24" t="s">
        <v>1537</v>
      </c>
      <c r="E50" s="25">
        <v>20</v>
      </c>
      <c r="F50" s="25">
        <v>17</v>
      </c>
      <c r="G50" s="25">
        <v>15</v>
      </c>
    </row>
    <row r="51" spans="1:7" ht="12.75" customHeight="1">
      <c r="A51" s="22">
        <v>43</v>
      </c>
      <c r="B51" s="23" t="s">
        <v>1536</v>
      </c>
      <c r="C51" s="23" t="s">
        <v>1606</v>
      </c>
      <c r="D51" s="24" t="s">
        <v>1538</v>
      </c>
      <c r="E51" s="25">
        <v>21</v>
      </c>
      <c r="F51" s="25">
        <v>18</v>
      </c>
      <c r="G51" s="25">
        <v>16</v>
      </c>
    </row>
    <row r="52" spans="1:7" ht="12.75" customHeight="1">
      <c r="A52" s="22">
        <v>44</v>
      </c>
      <c r="B52" s="23" t="s">
        <v>1484</v>
      </c>
      <c r="C52" s="23" t="s">
        <v>1485</v>
      </c>
      <c r="D52" s="24" t="s">
        <v>1312</v>
      </c>
      <c r="E52" s="27">
        <v>60</v>
      </c>
      <c r="F52" s="27">
        <v>56</v>
      </c>
      <c r="G52" s="27">
        <v>50</v>
      </c>
    </row>
    <row r="53" spans="1:7" ht="14.25" customHeight="1">
      <c r="A53" s="674" t="s">
        <v>365</v>
      </c>
      <c r="B53" s="674"/>
      <c r="C53" s="674"/>
      <c r="D53" s="674"/>
      <c r="E53" s="674"/>
      <c r="F53" s="674"/>
      <c r="G53" s="674"/>
    </row>
    <row r="54" spans="1:254" ht="16.5" customHeight="1">
      <c r="A54" s="114">
        <v>45</v>
      </c>
      <c r="B54" s="101" t="s">
        <v>1375</v>
      </c>
      <c r="C54" s="19" t="s">
        <v>1363</v>
      </c>
      <c r="D54" s="20" t="s">
        <v>1091</v>
      </c>
      <c r="E54" s="21">
        <v>450</v>
      </c>
      <c r="F54" s="21">
        <v>420</v>
      </c>
      <c r="G54" s="21">
        <v>380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7" ht="12.75" customHeight="1">
      <c r="A55" s="114">
        <v>46</v>
      </c>
      <c r="B55" s="101" t="s">
        <v>1092</v>
      </c>
      <c r="C55" s="19" t="s">
        <v>1363</v>
      </c>
      <c r="D55" s="20" t="s">
        <v>1313</v>
      </c>
      <c r="E55" s="21">
        <v>480</v>
      </c>
      <c r="F55" s="21">
        <v>450</v>
      </c>
      <c r="G55" s="21">
        <v>410</v>
      </c>
    </row>
    <row r="56" spans="1:7" ht="27.75" customHeight="1">
      <c r="A56" s="114">
        <v>47</v>
      </c>
      <c r="B56" s="101" t="s">
        <v>1192</v>
      </c>
      <c r="C56" s="19" t="s">
        <v>1363</v>
      </c>
      <c r="D56" s="20" t="s">
        <v>1193</v>
      </c>
      <c r="E56" s="21">
        <v>480</v>
      </c>
      <c r="F56" s="21">
        <v>450</v>
      </c>
      <c r="G56" s="21">
        <v>410</v>
      </c>
    </row>
    <row r="57" spans="1:7" ht="24" customHeight="1">
      <c r="A57" s="114">
        <v>48</v>
      </c>
      <c r="B57" s="101" t="s">
        <v>1093</v>
      </c>
      <c r="C57" s="19" t="s">
        <v>1363</v>
      </c>
      <c r="D57" s="20" t="s">
        <v>1360</v>
      </c>
      <c r="E57" s="21">
        <v>500</v>
      </c>
      <c r="F57" s="21">
        <v>480</v>
      </c>
      <c r="G57" s="21">
        <v>435</v>
      </c>
    </row>
    <row r="58" spans="1:7" ht="14.25" customHeight="1">
      <c r="A58" s="114">
        <v>49</v>
      </c>
      <c r="B58" s="127" t="s">
        <v>1288</v>
      </c>
      <c r="C58" s="127" t="s">
        <v>1363</v>
      </c>
      <c r="D58" s="128" t="s">
        <v>1286</v>
      </c>
      <c r="E58" s="135">
        <v>190</v>
      </c>
      <c r="F58" s="135">
        <v>165</v>
      </c>
      <c r="G58" s="135">
        <v>145</v>
      </c>
    </row>
    <row r="59" spans="1:7" ht="12.75" customHeight="1">
      <c r="A59" s="114">
        <v>50</v>
      </c>
      <c r="B59" s="127" t="s">
        <v>1289</v>
      </c>
      <c r="C59" s="127" t="s">
        <v>1363</v>
      </c>
      <c r="D59" s="128" t="s">
        <v>1287</v>
      </c>
      <c r="E59" s="135">
        <v>200</v>
      </c>
      <c r="F59" s="135">
        <v>175</v>
      </c>
      <c r="G59" s="135">
        <v>155</v>
      </c>
    </row>
    <row r="60" spans="1:7" ht="14.25" customHeight="1">
      <c r="A60" s="114">
        <v>51</v>
      </c>
      <c r="B60" s="23" t="s">
        <v>263</v>
      </c>
      <c r="C60" s="23" t="s">
        <v>1606</v>
      </c>
      <c r="D60" s="24" t="s">
        <v>1314</v>
      </c>
      <c r="E60" s="25">
        <v>235</v>
      </c>
      <c r="F60" s="25">
        <v>215</v>
      </c>
      <c r="G60" s="25">
        <v>205</v>
      </c>
    </row>
    <row r="61" spans="1:7" ht="12.75">
      <c r="A61" s="114">
        <v>52</v>
      </c>
      <c r="B61" s="23" t="s">
        <v>276</v>
      </c>
      <c r="C61" s="23" t="s">
        <v>1606</v>
      </c>
      <c r="D61" s="24" t="s">
        <v>277</v>
      </c>
      <c r="E61" s="25">
        <v>152</v>
      </c>
      <c r="F61" s="25">
        <v>138</v>
      </c>
      <c r="G61" s="25">
        <v>130</v>
      </c>
    </row>
    <row r="62" spans="1:254" ht="15" customHeight="1">
      <c r="A62" s="114">
        <v>53</v>
      </c>
      <c r="B62" s="28" t="s">
        <v>1376</v>
      </c>
      <c r="C62" s="28" t="s">
        <v>1606</v>
      </c>
      <c r="D62" s="29" t="s">
        <v>1558</v>
      </c>
      <c r="E62" s="27">
        <v>395</v>
      </c>
      <c r="F62" s="27">
        <v>365</v>
      </c>
      <c r="G62" s="27">
        <v>330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7" ht="22.5">
      <c r="A63" s="114">
        <v>54</v>
      </c>
      <c r="B63" s="28" t="s">
        <v>275</v>
      </c>
      <c r="C63" s="28" t="s">
        <v>1606</v>
      </c>
      <c r="D63" s="29" t="s">
        <v>1094</v>
      </c>
      <c r="E63" s="27">
        <v>440</v>
      </c>
      <c r="F63" s="27">
        <v>410</v>
      </c>
      <c r="G63" s="27">
        <v>375</v>
      </c>
    </row>
    <row r="64" spans="1:7" ht="12.75">
      <c r="A64" s="621" t="s">
        <v>400</v>
      </c>
      <c r="B64" s="621"/>
      <c r="C64" s="621"/>
      <c r="D64" s="621"/>
      <c r="E64" s="621"/>
      <c r="F64" s="621"/>
      <c r="G64" s="621"/>
    </row>
    <row r="65" spans="1:7" ht="17.25" customHeight="1">
      <c r="A65" s="627" t="s">
        <v>1334</v>
      </c>
      <c r="B65" s="627"/>
      <c r="C65" s="627"/>
      <c r="D65" s="627"/>
      <c r="E65" s="627"/>
      <c r="F65" s="627"/>
      <c r="G65" s="627"/>
    </row>
    <row r="66" spans="1:7" ht="22.5">
      <c r="A66" s="22">
        <v>55</v>
      </c>
      <c r="B66" s="23" t="s">
        <v>278</v>
      </c>
      <c r="C66" s="23" t="s">
        <v>1363</v>
      </c>
      <c r="D66" s="29" t="s">
        <v>860</v>
      </c>
      <c r="E66" s="25">
        <v>23</v>
      </c>
      <c r="F66" s="25">
        <v>20</v>
      </c>
      <c r="G66" s="25">
        <v>18</v>
      </c>
    </row>
    <row r="67" spans="1:7" ht="22.5">
      <c r="A67" s="22">
        <v>56</v>
      </c>
      <c r="B67" s="23" t="s">
        <v>279</v>
      </c>
      <c r="C67" s="23" t="s">
        <v>1363</v>
      </c>
      <c r="D67" s="30" t="s">
        <v>1095</v>
      </c>
      <c r="E67" s="25">
        <v>23</v>
      </c>
      <c r="F67" s="25">
        <v>20</v>
      </c>
      <c r="G67" s="25">
        <v>18</v>
      </c>
    </row>
    <row r="68" spans="1:7" ht="26.25" customHeight="1">
      <c r="A68" s="22">
        <v>57</v>
      </c>
      <c r="B68" s="23" t="s">
        <v>392</v>
      </c>
      <c r="C68" s="23" t="s">
        <v>1363</v>
      </c>
      <c r="D68" s="30" t="s">
        <v>861</v>
      </c>
      <c r="E68" s="25">
        <v>23</v>
      </c>
      <c r="F68" s="25">
        <v>20</v>
      </c>
      <c r="G68" s="25">
        <v>18</v>
      </c>
    </row>
    <row r="69" spans="1:7" ht="12.75">
      <c r="A69" s="22">
        <v>58</v>
      </c>
      <c r="B69" s="23" t="s">
        <v>398</v>
      </c>
      <c r="C69" s="23" t="s">
        <v>1606</v>
      </c>
      <c r="D69" s="24" t="s">
        <v>1096</v>
      </c>
      <c r="E69" s="25">
        <v>20</v>
      </c>
      <c r="F69" s="25">
        <v>17</v>
      </c>
      <c r="G69" s="25">
        <v>15</v>
      </c>
    </row>
    <row r="70" spans="1:7" ht="12.75">
      <c r="A70" s="22">
        <v>59</v>
      </c>
      <c r="B70" s="23" t="s">
        <v>399</v>
      </c>
      <c r="C70" s="23" t="s">
        <v>1606</v>
      </c>
      <c r="D70" s="24" t="s">
        <v>359</v>
      </c>
      <c r="E70" s="25">
        <v>21</v>
      </c>
      <c r="F70" s="25">
        <v>18</v>
      </c>
      <c r="G70" s="25">
        <v>16</v>
      </c>
    </row>
    <row r="71" spans="1:8" ht="12.75">
      <c r="A71" s="22">
        <v>60</v>
      </c>
      <c r="B71" s="23" t="s">
        <v>1194</v>
      </c>
      <c r="C71" s="23" t="s">
        <v>397</v>
      </c>
      <c r="D71" s="24" t="s">
        <v>1096</v>
      </c>
      <c r="E71" s="25">
        <v>21</v>
      </c>
      <c r="F71" s="25">
        <v>18</v>
      </c>
      <c r="G71" s="25">
        <v>16</v>
      </c>
      <c r="H71" s="98"/>
    </row>
    <row r="72" spans="1:254" ht="12.75">
      <c r="A72" s="22">
        <v>61</v>
      </c>
      <c r="B72" s="23" t="s">
        <v>393</v>
      </c>
      <c r="C72" s="23" t="s">
        <v>397</v>
      </c>
      <c r="D72" s="24" t="s">
        <v>1096</v>
      </c>
      <c r="E72" s="25">
        <v>21</v>
      </c>
      <c r="F72" s="25">
        <v>18</v>
      </c>
      <c r="G72" s="25">
        <v>16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7" ht="15.75" customHeight="1">
      <c r="A73" s="627" t="s">
        <v>1335</v>
      </c>
      <c r="B73" s="627"/>
      <c r="C73" s="627"/>
      <c r="D73" s="627"/>
      <c r="E73" s="627"/>
      <c r="F73" s="627"/>
      <c r="G73" s="627"/>
    </row>
    <row r="74" spans="1:7" ht="22.5">
      <c r="A74" s="136">
        <v>62</v>
      </c>
      <c r="B74" s="137" t="s">
        <v>428</v>
      </c>
      <c r="C74" s="127" t="s">
        <v>1363</v>
      </c>
      <c r="D74" s="138" t="s">
        <v>1182</v>
      </c>
      <c r="E74" s="137">
        <v>162</v>
      </c>
      <c r="F74" s="137">
        <v>150</v>
      </c>
      <c r="G74" s="137">
        <v>137</v>
      </c>
    </row>
    <row r="75" spans="1:7" ht="22.5">
      <c r="A75" s="22">
        <v>63</v>
      </c>
      <c r="B75" s="23" t="s">
        <v>401</v>
      </c>
      <c r="C75" s="23" t="s">
        <v>402</v>
      </c>
      <c r="D75" s="24" t="s">
        <v>338</v>
      </c>
      <c r="E75" s="25">
        <v>182</v>
      </c>
      <c r="F75" s="25">
        <v>165</v>
      </c>
      <c r="G75" s="25">
        <v>150</v>
      </c>
    </row>
    <row r="76" spans="1:7" ht="26.25" customHeight="1">
      <c r="A76" s="22">
        <v>64</v>
      </c>
      <c r="B76" s="23" t="s">
        <v>404</v>
      </c>
      <c r="C76" s="23" t="s">
        <v>405</v>
      </c>
      <c r="D76" s="24" t="s">
        <v>339</v>
      </c>
      <c r="E76" s="25">
        <v>185</v>
      </c>
      <c r="F76" s="25">
        <v>167</v>
      </c>
      <c r="G76" s="25">
        <v>152</v>
      </c>
    </row>
    <row r="77" spans="1:7" ht="18" customHeight="1">
      <c r="A77" s="22">
        <v>65</v>
      </c>
      <c r="B77" s="23" t="s">
        <v>406</v>
      </c>
      <c r="C77" s="23" t="s">
        <v>402</v>
      </c>
      <c r="D77" s="24" t="s">
        <v>340</v>
      </c>
      <c r="E77" s="25">
        <v>203</v>
      </c>
      <c r="F77" s="25">
        <v>185</v>
      </c>
      <c r="G77" s="25">
        <v>168</v>
      </c>
    </row>
    <row r="78" spans="1:7" ht="18" customHeight="1">
      <c r="A78" s="22">
        <v>66</v>
      </c>
      <c r="B78" s="23" t="s">
        <v>407</v>
      </c>
      <c r="C78" s="23" t="s">
        <v>402</v>
      </c>
      <c r="D78" s="24" t="s">
        <v>408</v>
      </c>
      <c r="E78" s="25">
        <v>315</v>
      </c>
      <c r="F78" s="25">
        <v>288</v>
      </c>
      <c r="G78" s="25">
        <v>263</v>
      </c>
    </row>
    <row r="79" spans="1:7" ht="16.5" customHeight="1">
      <c r="A79" s="22">
        <v>67</v>
      </c>
      <c r="B79" s="23" t="s">
        <v>1220</v>
      </c>
      <c r="C79" s="23" t="s">
        <v>402</v>
      </c>
      <c r="D79" s="24" t="s">
        <v>1221</v>
      </c>
      <c r="E79" s="25">
        <v>140</v>
      </c>
      <c r="F79" s="25">
        <v>127</v>
      </c>
      <c r="G79" s="25">
        <v>115</v>
      </c>
    </row>
    <row r="80" spans="1:7" s="7" customFormat="1" ht="27.75" customHeight="1">
      <c r="A80" s="22">
        <v>68</v>
      </c>
      <c r="B80" s="23" t="s">
        <v>409</v>
      </c>
      <c r="C80" s="23" t="s">
        <v>405</v>
      </c>
      <c r="D80" s="24" t="s">
        <v>410</v>
      </c>
      <c r="E80" s="25">
        <v>16</v>
      </c>
      <c r="F80" s="25">
        <v>14</v>
      </c>
      <c r="G80" s="25">
        <v>12</v>
      </c>
    </row>
    <row r="81" spans="1:7" ht="22.5">
      <c r="A81" s="22">
        <v>69</v>
      </c>
      <c r="B81" s="23" t="s">
        <v>313</v>
      </c>
      <c r="C81" s="23" t="s">
        <v>1606</v>
      </c>
      <c r="D81" s="24" t="s">
        <v>137</v>
      </c>
      <c r="E81" s="25">
        <v>175</v>
      </c>
      <c r="F81" s="25">
        <v>160</v>
      </c>
      <c r="G81" s="25">
        <v>147</v>
      </c>
    </row>
    <row r="82" spans="1:7" ht="17.25" customHeight="1">
      <c r="A82" s="622"/>
      <c r="B82" s="623"/>
      <c r="C82" s="623"/>
      <c r="D82" s="623"/>
      <c r="E82" s="623"/>
      <c r="F82" s="623"/>
      <c r="G82" s="623"/>
    </row>
    <row r="83" spans="1:7" ht="23.25">
      <c r="A83" s="624" t="s">
        <v>341</v>
      </c>
      <c r="B83" s="624"/>
      <c r="C83" s="624"/>
      <c r="D83" s="624"/>
      <c r="E83" s="624"/>
      <c r="F83" s="624"/>
      <c r="G83" s="624"/>
    </row>
    <row r="84" spans="1:7" ht="23.25">
      <c r="A84" s="625" t="s">
        <v>1336</v>
      </c>
      <c r="B84" s="626"/>
      <c r="C84" s="626"/>
      <c r="D84" s="626"/>
      <c r="E84" s="626"/>
      <c r="F84" s="626"/>
      <c r="G84" s="626"/>
    </row>
    <row r="85" spans="1:7" ht="12.75">
      <c r="A85" s="22">
        <v>1</v>
      </c>
      <c r="B85" s="23" t="s">
        <v>411</v>
      </c>
      <c r="C85" s="23" t="s">
        <v>397</v>
      </c>
      <c r="D85" s="24" t="s">
        <v>342</v>
      </c>
      <c r="E85" s="25">
        <v>21</v>
      </c>
      <c r="F85" s="25">
        <v>18</v>
      </c>
      <c r="G85" s="25">
        <v>17</v>
      </c>
    </row>
    <row r="86" spans="1:7" ht="12.75">
      <c r="A86" s="22">
        <v>2</v>
      </c>
      <c r="B86" s="23" t="s">
        <v>1586</v>
      </c>
      <c r="C86" s="23" t="s">
        <v>397</v>
      </c>
      <c r="D86" s="24" t="s">
        <v>1467</v>
      </c>
      <c r="E86" s="25">
        <v>26</v>
      </c>
      <c r="F86" s="25">
        <v>23</v>
      </c>
      <c r="G86" s="25">
        <v>22</v>
      </c>
    </row>
    <row r="87" spans="1:7" ht="12.75">
      <c r="A87" s="22">
        <v>3</v>
      </c>
      <c r="B87" s="23" t="s">
        <v>1468</v>
      </c>
      <c r="C87" s="23" t="s">
        <v>397</v>
      </c>
      <c r="D87" s="24" t="s">
        <v>1469</v>
      </c>
      <c r="E87" s="618">
        <v>38</v>
      </c>
      <c r="F87" s="618">
        <v>35</v>
      </c>
      <c r="G87" s="618">
        <v>32</v>
      </c>
    </row>
    <row r="88" spans="1:7" ht="12.75">
      <c r="A88" s="22">
        <v>4</v>
      </c>
      <c r="B88" s="23" t="s">
        <v>1470</v>
      </c>
      <c r="C88" s="23" t="s">
        <v>397</v>
      </c>
      <c r="D88" s="24" t="s">
        <v>1471</v>
      </c>
      <c r="E88" s="618">
        <v>42</v>
      </c>
      <c r="F88" s="618">
        <v>39</v>
      </c>
      <c r="G88" s="618">
        <v>36</v>
      </c>
    </row>
    <row r="89" spans="1:7" ht="12.75">
      <c r="A89" s="22">
        <v>5</v>
      </c>
      <c r="B89" s="23" t="s">
        <v>1472</v>
      </c>
      <c r="C89" s="23" t="s">
        <v>397</v>
      </c>
      <c r="D89" s="24" t="s">
        <v>1616</v>
      </c>
      <c r="E89" s="618">
        <v>13</v>
      </c>
      <c r="F89" s="618">
        <v>12</v>
      </c>
      <c r="G89" s="618">
        <v>11</v>
      </c>
    </row>
    <row r="90" spans="1:7" ht="22.5">
      <c r="A90" s="22">
        <v>6</v>
      </c>
      <c r="B90" s="23" t="s">
        <v>1617</v>
      </c>
      <c r="C90" s="23" t="s">
        <v>1618</v>
      </c>
      <c r="D90" s="24" t="s">
        <v>343</v>
      </c>
      <c r="E90" s="25">
        <v>65</v>
      </c>
      <c r="F90" s="25">
        <v>58</v>
      </c>
      <c r="G90" s="25">
        <v>53</v>
      </c>
    </row>
    <row r="91" spans="1:7" ht="22.5">
      <c r="A91" s="22">
        <v>7</v>
      </c>
      <c r="B91" s="23" t="s">
        <v>192</v>
      </c>
      <c r="C91" s="23" t="s">
        <v>1618</v>
      </c>
      <c r="D91" s="24" t="s">
        <v>344</v>
      </c>
      <c r="E91" s="25">
        <v>95</v>
      </c>
      <c r="F91" s="25">
        <v>87</v>
      </c>
      <c r="G91" s="25">
        <v>79</v>
      </c>
    </row>
    <row r="92" spans="1:7" ht="22.5">
      <c r="A92" s="22">
        <v>8</v>
      </c>
      <c r="B92" s="23" t="s">
        <v>1365</v>
      </c>
      <c r="C92" s="23" t="s">
        <v>1618</v>
      </c>
      <c r="D92" s="24" t="s">
        <v>345</v>
      </c>
      <c r="E92" s="25">
        <v>95</v>
      </c>
      <c r="F92" s="25">
        <v>87</v>
      </c>
      <c r="G92" s="25">
        <v>79</v>
      </c>
    </row>
    <row r="93" spans="1:7" ht="12.75">
      <c r="A93" s="22">
        <v>9</v>
      </c>
      <c r="B93" s="23" t="s">
        <v>1066</v>
      </c>
      <c r="C93" s="23" t="s">
        <v>397</v>
      </c>
      <c r="D93" s="24" t="s">
        <v>346</v>
      </c>
      <c r="E93" s="25">
        <v>40</v>
      </c>
      <c r="F93" s="25">
        <v>34</v>
      </c>
      <c r="G93" s="25">
        <v>30</v>
      </c>
    </row>
    <row r="94" spans="1:7" ht="12.75">
      <c r="A94" s="22">
        <v>10</v>
      </c>
      <c r="B94" s="23" t="s">
        <v>1067</v>
      </c>
      <c r="C94" s="23" t="s">
        <v>397</v>
      </c>
      <c r="D94" s="24" t="s">
        <v>1578</v>
      </c>
      <c r="E94" s="618">
        <v>46</v>
      </c>
      <c r="F94" s="618">
        <v>42</v>
      </c>
      <c r="G94" s="618">
        <v>38</v>
      </c>
    </row>
    <row r="95" spans="1:7" ht="12.75">
      <c r="A95" s="22">
        <v>11</v>
      </c>
      <c r="B95" s="23" t="s">
        <v>1068</v>
      </c>
      <c r="C95" s="23" t="s">
        <v>397</v>
      </c>
      <c r="D95" s="24" t="s">
        <v>1579</v>
      </c>
      <c r="E95" s="619">
        <v>31</v>
      </c>
      <c r="F95" s="619">
        <v>28</v>
      </c>
      <c r="G95" s="619">
        <v>25</v>
      </c>
    </row>
    <row r="96" spans="1:7" ht="12.75">
      <c r="A96" s="22">
        <v>12</v>
      </c>
      <c r="B96" s="23" t="s">
        <v>1069</v>
      </c>
      <c r="C96" s="23" t="s">
        <v>397</v>
      </c>
      <c r="D96" s="24" t="s">
        <v>1580</v>
      </c>
      <c r="E96" s="619">
        <v>33</v>
      </c>
      <c r="F96" s="619">
        <v>30</v>
      </c>
      <c r="G96" s="619">
        <v>27</v>
      </c>
    </row>
    <row r="97" spans="1:254" ht="12.75">
      <c r="A97" s="22">
        <v>13</v>
      </c>
      <c r="B97" s="23" t="s">
        <v>1070</v>
      </c>
      <c r="C97" s="23" t="s">
        <v>397</v>
      </c>
      <c r="D97" s="24" t="s">
        <v>1071</v>
      </c>
      <c r="E97" s="619">
        <v>55</v>
      </c>
      <c r="F97" s="619">
        <v>50</v>
      </c>
      <c r="G97" s="619">
        <v>45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7" ht="12.75">
      <c r="A98" s="22">
        <v>14</v>
      </c>
      <c r="B98" s="23" t="s">
        <v>1072</v>
      </c>
      <c r="C98" s="23" t="s">
        <v>397</v>
      </c>
      <c r="D98" s="24" t="s">
        <v>1073</v>
      </c>
      <c r="E98" s="619">
        <v>16</v>
      </c>
      <c r="F98" s="619">
        <v>15</v>
      </c>
      <c r="G98" s="619">
        <v>14</v>
      </c>
    </row>
    <row r="99" spans="1:7" ht="12.75">
      <c r="A99" s="22">
        <v>15</v>
      </c>
      <c r="B99" s="23" t="s">
        <v>1074</v>
      </c>
      <c r="C99" s="23" t="s">
        <v>397</v>
      </c>
      <c r="D99" s="24" t="s">
        <v>1581</v>
      </c>
      <c r="E99" s="618">
        <v>30</v>
      </c>
      <c r="F99" s="618">
        <v>26</v>
      </c>
      <c r="G99" s="618">
        <v>23</v>
      </c>
    </row>
    <row r="100" spans="1:7" ht="15.75">
      <c r="A100" s="627" t="s">
        <v>1337</v>
      </c>
      <c r="B100" s="627"/>
      <c r="C100" s="627"/>
      <c r="D100" s="627"/>
      <c r="E100" s="627"/>
      <c r="F100" s="627"/>
      <c r="G100" s="627"/>
    </row>
    <row r="101" spans="1:7" ht="22.5">
      <c r="A101" s="31">
        <v>16</v>
      </c>
      <c r="B101" s="32" t="s">
        <v>1075</v>
      </c>
      <c r="C101" s="33" t="s">
        <v>1076</v>
      </c>
      <c r="D101" s="32" t="s">
        <v>1582</v>
      </c>
      <c r="E101" s="34">
        <v>236</v>
      </c>
      <c r="F101" s="97">
        <f>E101-(E101*5/100)</f>
        <v>224.2</v>
      </c>
      <c r="G101" s="97">
        <v>219</v>
      </c>
    </row>
    <row r="102" spans="1:7" ht="12.75">
      <c r="A102" s="108">
        <v>17</v>
      </c>
      <c r="B102" s="99" t="s">
        <v>1077</v>
      </c>
      <c r="C102" s="100" t="s">
        <v>1076</v>
      </c>
      <c r="D102" s="99" t="s">
        <v>376</v>
      </c>
      <c r="E102" s="102">
        <v>33</v>
      </c>
      <c r="F102" s="102">
        <v>32</v>
      </c>
      <c r="G102" s="102">
        <v>30</v>
      </c>
    </row>
    <row r="103" spans="1:7" ht="12.75">
      <c r="A103" s="109">
        <v>18</v>
      </c>
      <c r="B103" s="104" t="s">
        <v>377</v>
      </c>
      <c r="C103" s="104" t="s">
        <v>394</v>
      </c>
      <c r="D103" s="105" t="s">
        <v>1583</v>
      </c>
      <c r="E103" s="106">
        <v>82</v>
      </c>
      <c r="F103" s="106">
        <v>75</v>
      </c>
      <c r="G103" s="106">
        <v>68</v>
      </c>
    </row>
    <row r="104" spans="1:7" ht="22.5">
      <c r="A104" s="110">
        <v>19</v>
      </c>
      <c r="B104" s="111" t="s">
        <v>378</v>
      </c>
      <c r="C104" s="112" t="s">
        <v>1076</v>
      </c>
      <c r="D104" s="111" t="s">
        <v>1584</v>
      </c>
      <c r="E104" s="113">
        <v>32.5</v>
      </c>
      <c r="F104" s="126">
        <f>E104-(E104*5/100)</f>
        <v>30.875</v>
      </c>
      <c r="G104" s="126">
        <f>E104-(E104*7/100)</f>
        <v>30.225</v>
      </c>
    </row>
    <row r="105" spans="1:7" ht="13.5" thickBot="1">
      <c r="A105" s="5"/>
      <c r="B105" s="1"/>
      <c r="C105" s="1"/>
      <c r="D105" s="1"/>
      <c r="E105" s="1"/>
      <c r="F105" s="1"/>
      <c r="G105" s="1"/>
    </row>
    <row r="106" spans="1:9" ht="18" customHeight="1">
      <c r="A106" s="5"/>
      <c r="B106" s="673" t="s">
        <v>898</v>
      </c>
      <c r="C106" s="640"/>
      <c r="D106" s="640"/>
      <c r="E106" s="640"/>
      <c r="F106" s="640"/>
      <c r="G106" s="640"/>
      <c r="H106" s="640"/>
      <c r="I106" s="641"/>
    </row>
    <row r="107" spans="1:9" ht="12.75">
      <c r="A107" s="5"/>
      <c r="B107" s="628" t="s">
        <v>899</v>
      </c>
      <c r="C107" s="479" t="s">
        <v>394</v>
      </c>
      <c r="D107" s="629" t="s">
        <v>900</v>
      </c>
      <c r="E107" s="630">
        <v>8</v>
      </c>
      <c r="F107" s="631">
        <v>10</v>
      </c>
      <c r="G107" s="632">
        <v>10</v>
      </c>
      <c r="H107" s="633">
        <f>G107*1.15</f>
        <v>11.5</v>
      </c>
      <c r="I107" s="634">
        <f aca="true" t="shared" si="0" ref="I107:I160">H107*5.1</f>
        <v>58.65</v>
      </c>
    </row>
    <row r="108" spans="1:9" ht="13.5" thickBot="1">
      <c r="A108" s="5"/>
      <c r="B108"/>
      <c r="C108"/>
      <c r="D108"/>
      <c r="E108" s="635"/>
      <c r="F108" s="635"/>
      <c r="G108"/>
      <c r="H108"/>
      <c r="I108" s="636"/>
    </row>
    <row r="109" spans="1:9" ht="18" customHeight="1">
      <c r="A109" s="5"/>
      <c r="B109" s="673" t="s">
        <v>901</v>
      </c>
      <c r="C109" s="640"/>
      <c r="D109" s="640"/>
      <c r="E109" s="640"/>
      <c r="F109" s="640"/>
      <c r="G109" s="640"/>
      <c r="H109" s="640"/>
      <c r="I109" s="641"/>
    </row>
    <row r="110" spans="1:9" s="35" customFormat="1" ht="12.75">
      <c r="A110" s="5"/>
      <c r="B110" s="628" t="s">
        <v>902</v>
      </c>
      <c r="C110" s="479" t="s">
        <v>1618</v>
      </c>
      <c r="D110" s="629" t="s">
        <v>903</v>
      </c>
      <c r="E110" s="630">
        <v>3.5</v>
      </c>
      <c r="F110" s="631">
        <f>(H110+E110)/2</f>
        <v>4.625</v>
      </c>
      <c r="G110" s="632">
        <v>5</v>
      </c>
      <c r="H110" s="633">
        <f>G110*1.15</f>
        <v>5.75</v>
      </c>
      <c r="I110" s="634">
        <f t="shared" si="0"/>
        <v>29.325</v>
      </c>
    </row>
    <row r="111" spans="1:9" s="35" customFormat="1" ht="12.75">
      <c r="A111" s="5"/>
      <c r="B111" s="628"/>
      <c r="C111" s="479"/>
      <c r="D111" s="629" t="s">
        <v>904</v>
      </c>
      <c r="E111" s="630">
        <v>6</v>
      </c>
      <c r="F111" s="631">
        <f aca="true" t="shared" si="1" ref="F111:F119">(H111+E111)/2</f>
        <v>8.175</v>
      </c>
      <c r="G111" s="632">
        <v>9</v>
      </c>
      <c r="H111" s="633">
        <f aca="true" t="shared" si="2" ref="H111:H119">G111*1.15</f>
        <v>10.35</v>
      </c>
      <c r="I111" s="637">
        <f t="shared" si="0"/>
        <v>52.785</v>
      </c>
    </row>
    <row r="112" spans="1:9" s="35" customFormat="1" ht="12.75">
      <c r="A112" s="5"/>
      <c r="B112" s="628"/>
      <c r="C112" s="479"/>
      <c r="D112" s="629" t="s">
        <v>905</v>
      </c>
      <c r="E112" s="630">
        <v>8</v>
      </c>
      <c r="F112" s="631">
        <f t="shared" si="1"/>
        <v>9.75</v>
      </c>
      <c r="G112" s="632">
        <v>10</v>
      </c>
      <c r="H112" s="633">
        <f t="shared" si="2"/>
        <v>11.5</v>
      </c>
      <c r="I112" s="637">
        <f t="shared" si="0"/>
        <v>58.65</v>
      </c>
    </row>
    <row r="113" spans="1:9" s="35" customFormat="1" ht="12.75">
      <c r="A113" s="5"/>
      <c r="B113" s="638" t="s">
        <v>906</v>
      </c>
      <c r="C113" s="480" t="s">
        <v>1618</v>
      </c>
      <c r="D113" s="639" t="s">
        <v>907</v>
      </c>
      <c r="E113" s="642">
        <v>25</v>
      </c>
      <c r="F113" s="631">
        <f t="shared" si="1"/>
        <v>29.75</v>
      </c>
      <c r="G113" s="643">
        <v>30</v>
      </c>
      <c r="H113" s="633">
        <f t="shared" si="2"/>
        <v>34.5</v>
      </c>
      <c r="I113" s="637">
        <f t="shared" si="0"/>
        <v>175.95</v>
      </c>
    </row>
    <row r="114" spans="1:9" ht="12.75">
      <c r="A114" s="5"/>
      <c r="B114" s="638" t="s">
        <v>908</v>
      </c>
      <c r="C114" s="480" t="s">
        <v>909</v>
      </c>
      <c r="D114" s="639" t="s">
        <v>910</v>
      </c>
      <c r="E114" s="642">
        <v>2</v>
      </c>
      <c r="F114" s="631">
        <f t="shared" si="1"/>
        <v>2.61</v>
      </c>
      <c r="G114" s="643">
        <v>2.8</v>
      </c>
      <c r="H114" s="633">
        <f t="shared" si="2"/>
        <v>3.2199999999999998</v>
      </c>
      <c r="I114" s="637">
        <f t="shared" si="0"/>
        <v>16.421999999999997</v>
      </c>
    </row>
    <row r="115" spans="1:9" ht="12.75">
      <c r="A115" s="5"/>
      <c r="B115" s="638" t="s">
        <v>911</v>
      </c>
      <c r="C115" s="480" t="s">
        <v>912</v>
      </c>
      <c r="D115" s="639" t="s">
        <v>913</v>
      </c>
      <c r="E115" s="642">
        <v>2</v>
      </c>
      <c r="F115" s="631">
        <f t="shared" si="1"/>
        <v>2.7249999999999996</v>
      </c>
      <c r="G115" s="643">
        <v>3</v>
      </c>
      <c r="H115" s="633">
        <f t="shared" si="2"/>
        <v>3.4499999999999997</v>
      </c>
      <c r="I115" s="637">
        <f t="shared" si="0"/>
        <v>17.595</v>
      </c>
    </row>
    <row r="116" spans="1:9" ht="12.75">
      <c r="A116" s="5"/>
      <c r="B116" s="638" t="s">
        <v>914</v>
      </c>
      <c r="C116" s="480" t="s">
        <v>912</v>
      </c>
      <c r="D116" s="639" t="s">
        <v>915</v>
      </c>
      <c r="E116" s="642">
        <v>20</v>
      </c>
      <c r="F116" s="631">
        <f t="shared" si="1"/>
        <v>24.375</v>
      </c>
      <c r="G116" s="643">
        <v>25</v>
      </c>
      <c r="H116" s="633">
        <f t="shared" si="2"/>
        <v>28.749999999999996</v>
      </c>
      <c r="I116" s="637">
        <f t="shared" si="0"/>
        <v>146.62499999999997</v>
      </c>
    </row>
    <row r="117" spans="1:9" ht="25.5">
      <c r="A117" s="5"/>
      <c r="B117" s="638" t="s">
        <v>916</v>
      </c>
      <c r="C117" s="480" t="s">
        <v>912</v>
      </c>
      <c r="D117" s="639" t="s">
        <v>917</v>
      </c>
      <c r="E117" s="642">
        <v>48</v>
      </c>
      <c r="F117" s="631">
        <f t="shared" si="1"/>
        <v>58.5</v>
      </c>
      <c r="G117" s="643">
        <v>60</v>
      </c>
      <c r="H117" s="633">
        <f t="shared" si="2"/>
        <v>69</v>
      </c>
      <c r="I117" s="637">
        <f t="shared" si="0"/>
        <v>351.9</v>
      </c>
    </row>
    <row r="118" spans="1:9" ht="12.75">
      <c r="A118" s="5"/>
      <c r="B118" s="638" t="s">
        <v>918</v>
      </c>
      <c r="C118" s="480" t="s">
        <v>912</v>
      </c>
      <c r="D118" s="639" t="s">
        <v>919</v>
      </c>
      <c r="E118" s="642">
        <v>11.5</v>
      </c>
      <c r="F118" s="631">
        <f t="shared" si="1"/>
        <v>14.087499999999999</v>
      </c>
      <c r="G118" s="644">
        <v>14.5</v>
      </c>
      <c r="H118" s="633">
        <f t="shared" si="2"/>
        <v>16.674999999999997</v>
      </c>
      <c r="I118" s="637">
        <f t="shared" si="0"/>
        <v>85.04249999999998</v>
      </c>
    </row>
    <row r="119" spans="1:9" ht="13.5" thickBot="1">
      <c r="A119" s="5"/>
      <c r="B119" s="645" t="s">
        <v>920</v>
      </c>
      <c r="C119" s="646" t="s">
        <v>912</v>
      </c>
      <c r="D119" s="647" t="s">
        <v>921</v>
      </c>
      <c r="E119" s="648">
        <v>29</v>
      </c>
      <c r="F119" s="631">
        <f t="shared" si="1"/>
        <v>34.625</v>
      </c>
      <c r="G119" s="649">
        <v>35</v>
      </c>
      <c r="H119" s="650">
        <f t="shared" si="2"/>
        <v>40.25</v>
      </c>
      <c r="I119" s="636">
        <f t="shared" si="0"/>
        <v>205.27499999999998</v>
      </c>
    </row>
    <row r="120" spans="1:9" s="17" customFormat="1" ht="12.75" customHeight="1">
      <c r="A120" s="5"/>
      <c r="B120" s="673" t="s">
        <v>922</v>
      </c>
      <c r="C120" s="640"/>
      <c r="D120" s="640"/>
      <c r="E120" s="640"/>
      <c r="F120" s="640"/>
      <c r="G120" s="640"/>
      <c r="H120" s="640"/>
      <c r="I120" s="641"/>
    </row>
    <row r="121" spans="1:9" s="17" customFormat="1" ht="12.75" customHeight="1">
      <c r="A121" s="5"/>
      <c r="B121" s="628" t="s">
        <v>923</v>
      </c>
      <c r="C121" s="479" t="s">
        <v>1618</v>
      </c>
      <c r="D121" s="629" t="s">
        <v>924</v>
      </c>
      <c r="E121" s="630">
        <v>55</v>
      </c>
      <c r="F121" s="631">
        <f>(H121+E121)/2</f>
        <v>63.25</v>
      </c>
      <c r="G121" s="632">
        <v>65</v>
      </c>
      <c r="H121" s="633">
        <f>G121*1.1</f>
        <v>71.5</v>
      </c>
      <c r="I121" s="634">
        <f t="shared" si="0"/>
        <v>364.65</v>
      </c>
    </row>
    <row r="122" spans="1:9" s="36" customFormat="1" ht="12.75" customHeight="1">
      <c r="A122" s="5"/>
      <c r="B122" s="638" t="s">
        <v>925</v>
      </c>
      <c r="C122" s="480" t="s">
        <v>1618</v>
      </c>
      <c r="D122" s="639" t="s">
        <v>926</v>
      </c>
      <c r="E122" s="642">
        <v>45</v>
      </c>
      <c r="F122" s="631">
        <f aca="true" t="shared" si="3" ref="F122:F152">(H122+E122)/2</f>
        <v>55.5</v>
      </c>
      <c r="G122" s="643">
        <v>60</v>
      </c>
      <c r="H122" s="651">
        <f>G122*1.1</f>
        <v>66</v>
      </c>
      <c r="I122" s="637">
        <f t="shared" si="0"/>
        <v>336.59999999999997</v>
      </c>
    </row>
    <row r="123" spans="1:9" s="36" customFormat="1" ht="12.75" customHeight="1">
      <c r="A123" s="5"/>
      <c r="B123" s="638" t="s">
        <v>927</v>
      </c>
      <c r="C123" s="480" t="s">
        <v>928</v>
      </c>
      <c r="D123" s="639" t="s">
        <v>926</v>
      </c>
      <c r="E123" s="642">
        <v>45</v>
      </c>
      <c r="F123" s="631">
        <f t="shared" si="3"/>
        <v>54.400000000000006</v>
      </c>
      <c r="G123" s="643">
        <v>58</v>
      </c>
      <c r="H123" s="651">
        <f>G123*1.1</f>
        <v>63.800000000000004</v>
      </c>
      <c r="I123" s="637">
        <f t="shared" si="0"/>
        <v>325.38</v>
      </c>
    </row>
    <row r="124" spans="1:9" s="36" customFormat="1" ht="12.75" customHeight="1">
      <c r="A124" s="5"/>
      <c r="B124" s="638" t="s">
        <v>929</v>
      </c>
      <c r="C124" s="480" t="s">
        <v>928</v>
      </c>
      <c r="D124" s="639" t="s">
        <v>930</v>
      </c>
      <c r="E124" s="642">
        <v>45</v>
      </c>
      <c r="F124" s="631">
        <f t="shared" si="3"/>
        <v>54.400000000000006</v>
      </c>
      <c r="G124" s="643">
        <v>58</v>
      </c>
      <c r="H124" s="651">
        <f>G124*1.1</f>
        <v>63.800000000000004</v>
      </c>
      <c r="I124" s="637">
        <f t="shared" si="0"/>
        <v>325.38</v>
      </c>
    </row>
    <row r="125" spans="1:9" s="17" customFormat="1" ht="12.75" customHeight="1">
      <c r="A125" s="5"/>
      <c r="B125" s="638" t="s">
        <v>931</v>
      </c>
      <c r="C125" s="480" t="s">
        <v>1111</v>
      </c>
      <c r="D125" s="639" t="s">
        <v>932</v>
      </c>
      <c r="E125" s="642">
        <v>31</v>
      </c>
      <c r="F125" s="631">
        <f t="shared" si="3"/>
        <v>35.05</v>
      </c>
      <c r="G125" s="643">
        <v>34</v>
      </c>
      <c r="H125" s="651">
        <f>G125*1.15</f>
        <v>39.099999999999994</v>
      </c>
      <c r="I125" s="637">
        <f t="shared" si="0"/>
        <v>199.40999999999997</v>
      </c>
    </row>
    <row r="126" spans="1:9" s="17" customFormat="1" ht="12.75" customHeight="1">
      <c r="A126" s="5"/>
      <c r="B126" s="638" t="s">
        <v>933</v>
      </c>
      <c r="C126" s="480" t="s">
        <v>934</v>
      </c>
      <c r="D126" s="639" t="s">
        <v>935</v>
      </c>
      <c r="E126" s="642">
        <v>22</v>
      </c>
      <c r="F126" s="631">
        <f t="shared" si="3"/>
        <v>27</v>
      </c>
      <c r="G126" s="643">
        <v>25</v>
      </c>
      <c r="H126" s="651">
        <v>32</v>
      </c>
      <c r="I126" s="637">
        <f t="shared" si="0"/>
        <v>163.2</v>
      </c>
    </row>
    <row r="127" spans="1:9" s="17" customFormat="1" ht="12.75" customHeight="1">
      <c r="A127" s="5"/>
      <c r="B127" s="638" t="s">
        <v>936</v>
      </c>
      <c r="C127" s="480"/>
      <c r="D127" s="639" t="s">
        <v>937</v>
      </c>
      <c r="E127" s="642">
        <v>23</v>
      </c>
      <c r="F127" s="631">
        <f t="shared" si="3"/>
        <v>28</v>
      </c>
      <c r="G127" s="643">
        <v>26</v>
      </c>
      <c r="H127" s="651">
        <v>33</v>
      </c>
      <c r="I127" s="637">
        <f t="shared" si="0"/>
        <v>168.29999999999998</v>
      </c>
    </row>
    <row r="128" spans="1:9" s="17" customFormat="1" ht="12.75" customHeight="1">
      <c r="A128" s="5"/>
      <c r="B128" s="638" t="s">
        <v>938</v>
      </c>
      <c r="C128" s="480"/>
      <c r="D128" s="639" t="s">
        <v>932</v>
      </c>
      <c r="E128" s="642">
        <v>35</v>
      </c>
      <c r="F128" s="631">
        <f t="shared" si="3"/>
        <v>39.349999999999994</v>
      </c>
      <c r="G128" s="643">
        <v>38</v>
      </c>
      <c r="H128" s="651">
        <f>G128*1.15</f>
        <v>43.699999999999996</v>
      </c>
      <c r="I128" s="637">
        <f t="shared" si="0"/>
        <v>222.86999999999998</v>
      </c>
    </row>
    <row r="129" spans="1:9" s="17" customFormat="1" ht="12.75" customHeight="1">
      <c r="A129" s="5"/>
      <c r="B129" s="638"/>
      <c r="C129" s="480"/>
      <c r="D129" s="639"/>
      <c r="E129" s="642"/>
      <c r="F129" s="631"/>
      <c r="G129" s="643"/>
      <c r="H129" s="651"/>
      <c r="I129" s="637"/>
    </row>
    <row r="130" spans="1:9" s="17" customFormat="1" ht="12.75" customHeight="1">
      <c r="A130" s="5"/>
      <c r="B130" s="638" t="s">
        <v>939</v>
      </c>
      <c r="C130" s="480"/>
      <c r="D130" s="639" t="s">
        <v>940</v>
      </c>
      <c r="E130" s="642"/>
      <c r="F130" s="631">
        <f t="shared" si="3"/>
        <v>14.95</v>
      </c>
      <c r="G130" s="643">
        <v>26</v>
      </c>
      <c r="H130" s="651">
        <f>G130*1.15</f>
        <v>29.9</v>
      </c>
      <c r="I130" s="637">
        <f t="shared" si="0"/>
        <v>152.48999999999998</v>
      </c>
    </row>
    <row r="131" spans="1:9" s="17" customFormat="1" ht="12.75" customHeight="1">
      <c r="A131" s="5"/>
      <c r="B131" s="652" t="s">
        <v>941</v>
      </c>
      <c r="C131" s="480"/>
      <c r="D131" s="639" t="s">
        <v>940</v>
      </c>
      <c r="E131" s="642"/>
      <c r="F131" s="631">
        <f t="shared" si="3"/>
        <v>22</v>
      </c>
      <c r="G131" s="643">
        <v>40</v>
      </c>
      <c r="H131" s="643">
        <f>G131*1.1</f>
        <v>44</v>
      </c>
      <c r="I131" s="637">
        <f t="shared" si="0"/>
        <v>224.39999999999998</v>
      </c>
    </row>
    <row r="132" spans="1:9" s="17" customFormat="1" ht="12.75">
      <c r="A132" s="5"/>
      <c r="B132" s="638" t="s">
        <v>942</v>
      </c>
      <c r="C132" s="480" t="s">
        <v>943</v>
      </c>
      <c r="D132" s="639" t="s">
        <v>944</v>
      </c>
      <c r="E132" s="642">
        <v>72</v>
      </c>
      <c r="F132" s="631">
        <f t="shared" si="3"/>
        <v>80</v>
      </c>
      <c r="G132" s="643">
        <v>80</v>
      </c>
      <c r="H132" s="643">
        <f>G132*1.1</f>
        <v>88</v>
      </c>
      <c r="I132" s="637">
        <f t="shared" si="0"/>
        <v>448.79999999999995</v>
      </c>
    </row>
    <row r="133" spans="1:9" s="17" customFormat="1" ht="12.75">
      <c r="A133" s="5"/>
      <c r="B133" s="638" t="s">
        <v>945</v>
      </c>
      <c r="C133" s="480"/>
      <c r="D133" s="639" t="s">
        <v>946</v>
      </c>
      <c r="E133" s="642">
        <v>27</v>
      </c>
      <c r="F133" s="631">
        <f t="shared" si="3"/>
        <v>34.775</v>
      </c>
      <c r="G133" s="642">
        <v>37</v>
      </c>
      <c r="H133" s="653">
        <f>G133*1.15</f>
        <v>42.55</v>
      </c>
      <c r="I133" s="637">
        <f t="shared" si="0"/>
        <v>217.00499999999997</v>
      </c>
    </row>
    <row r="134" spans="1:9" s="17" customFormat="1" ht="12.75">
      <c r="A134" s="5"/>
      <c r="B134" s="638" t="s">
        <v>947</v>
      </c>
      <c r="C134" s="654" t="s">
        <v>948</v>
      </c>
      <c r="D134" s="639" t="s">
        <v>949</v>
      </c>
      <c r="E134" s="642">
        <v>26</v>
      </c>
      <c r="F134" s="631">
        <f t="shared" si="3"/>
        <v>33.125</v>
      </c>
      <c r="G134" s="643">
        <v>35</v>
      </c>
      <c r="H134" s="653">
        <f>G134*1.15</f>
        <v>40.25</v>
      </c>
      <c r="I134" s="637">
        <f t="shared" si="0"/>
        <v>205.27499999999998</v>
      </c>
    </row>
    <row r="135" spans="1:9" s="17" customFormat="1" ht="12.75">
      <c r="A135" s="5"/>
      <c r="B135" s="638" t="s">
        <v>950</v>
      </c>
      <c r="C135" s="480" t="s">
        <v>951</v>
      </c>
      <c r="D135" s="639" t="s">
        <v>952</v>
      </c>
      <c r="E135" s="642">
        <v>85</v>
      </c>
      <c r="F135" s="631">
        <f t="shared" si="3"/>
        <v>94.75</v>
      </c>
      <c r="G135" s="643">
        <v>95</v>
      </c>
      <c r="H135" s="651">
        <f>G135*1.1</f>
        <v>104.50000000000001</v>
      </c>
      <c r="I135" s="637">
        <f t="shared" si="0"/>
        <v>532.95</v>
      </c>
    </row>
    <row r="136" spans="1:9" ht="12.75">
      <c r="A136" s="5"/>
      <c r="B136" s="638" t="s">
        <v>953</v>
      </c>
      <c r="C136" s="480" t="s">
        <v>951</v>
      </c>
      <c r="D136" s="639" t="s">
        <v>954</v>
      </c>
      <c r="E136" s="642">
        <v>90</v>
      </c>
      <c r="F136" s="631">
        <f t="shared" si="3"/>
        <v>100</v>
      </c>
      <c r="G136" s="643">
        <v>100</v>
      </c>
      <c r="H136" s="651">
        <f>G136*1.1</f>
        <v>110.00000000000001</v>
      </c>
      <c r="I136" s="637">
        <f t="shared" si="0"/>
        <v>561</v>
      </c>
    </row>
    <row r="137" spans="1:9" s="38" customFormat="1" ht="12.75">
      <c r="A137" s="5"/>
      <c r="B137" s="655" t="s">
        <v>955</v>
      </c>
      <c r="C137" s="656" t="s">
        <v>956</v>
      </c>
      <c r="D137" s="657" t="s">
        <v>957</v>
      </c>
      <c r="E137" s="658">
        <v>30</v>
      </c>
      <c r="F137" s="631">
        <f t="shared" si="3"/>
        <v>36.275</v>
      </c>
      <c r="G137" s="659">
        <v>37</v>
      </c>
      <c r="H137" s="660">
        <f>G137*1.15</f>
        <v>42.55</v>
      </c>
      <c r="I137" s="637">
        <f t="shared" si="0"/>
        <v>217.00499999999997</v>
      </c>
    </row>
    <row r="138" spans="1:9" ht="12.75">
      <c r="A138" s="37"/>
      <c r="B138" s="655"/>
      <c r="C138" s="656"/>
      <c r="D138" s="657"/>
      <c r="E138" s="658"/>
      <c r="F138" s="631"/>
      <c r="G138" s="659"/>
      <c r="H138" s="660"/>
      <c r="I138" s="637"/>
    </row>
    <row r="139" spans="1:9" s="36" customFormat="1" ht="12.75">
      <c r="A139" s="5"/>
      <c r="B139" s="655" t="s">
        <v>958</v>
      </c>
      <c r="C139" s="480" t="s">
        <v>951</v>
      </c>
      <c r="D139" s="657" t="s">
        <v>959</v>
      </c>
      <c r="E139" s="658">
        <v>69</v>
      </c>
      <c r="F139" s="631">
        <f t="shared" si="3"/>
        <v>76.85</v>
      </c>
      <c r="G139" s="659">
        <v>77</v>
      </c>
      <c r="H139" s="660">
        <f>G139*1.1</f>
        <v>84.7</v>
      </c>
      <c r="I139" s="637">
        <f t="shared" si="0"/>
        <v>431.96999999999997</v>
      </c>
    </row>
    <row r="140" spans="1:9" s="36" customFormat="1" ht="12.75">
      <c r="A140" s="5"/>
      <c r="B140" s="655" t="s">
        <v>960</v>
      </c>
      <c r="C140" s="480" t="s">
        <v>951</v>
      </c>
      <c r="D140" s="657" t="s">
        <v>959</v>
      </c>
      <c r="E140" s="658">
        <v>95</v>
      </c>
      <c r="F140" s="631">
        <f t="shared" si="3"/>
        <v>105.80000000000001</v>
      </c>
      <c r="G140" s="659">
        <v>106</v>
      </c>
      <c r="H140" s="660">
        <f aca="true" t="shared" si="4" ref="H140:H151">G140*1.1</f>
        <v>116.60000000000001</v>
      </c>
      <c r="I140" s="637">
        <f t="shared" si="0"/>
        <v>594.66</v>
      </c>
    </row>
    <row r="141" spans="1:9" s="36" customFormat="1" ht="12.75">
      <c r="A141" s="5"/>
      <c r="B141" s="655" t="s">
        <v>961</v>
      </c>
      <c r="C141" s="480" t="s">
        <v>951</v>
      </c>
      <c r="D141" s="657" t="s">
        <v>959</v>
      </c>
      <c r="E141" s="658">
        <v>95</v>
      </c>
      <c r="F141" s="631">
        <f t="shared" si="3"/>
        <v>105.80000000000001</v>
      </c>
      <c r="G141" s="659">
        <v>106</v>
      </c>
      <c r="H141" s="660">
        <f t="shared" si="4"/>
        <v>116.60000000000001</v>
      </c>
      <c r="I141" s="637">
        <f t="shared" si="0"/>
        <v>594.66</v>
      </c>
    </row>
    <row r="142" spans="1:9" s="36" customFormat="1" ht="12.75">
      <c r="A142" s="5"/>
      <c r="B142" s="661" t="s">
        <v>962</v>
      </c>
      <c r="C142" s="480" t="s">
        <v>951</v>
      </c>
      <c r="D142" s="657" t="s">
        <v>959</v>
      </c>
      <c r="E142" s="642">
        <v>56</v>
      </c>
      <c r="F142" s="631">
        <f t="shared" si="3"/>
        <v>61</v>
      </c>
      <c r="G142" s="643">
        <v>60</v>
      </c>
      <c r="H142" s="660">
        <f t="shared" si="4"/>
        <v>66</v>
      </c>
      <c r="I142" s="637">
        <f t="shared" si="0"/>
        <v>336.59999999999997</v>
      </c>
    </row>
    <row r="143" spans="1:9" s="36" customFormat="1" ht="12.75">
      <c r="A143" s="5"/>
      <c r="B143" s="638"/>
      <c r="C143" s="480"/>
      <c r="D143" s="639"/>
      <c r="E143" s="642"/>
      <c r="F143" s="631"/>
      <c r="G143" s="643"/>
      <c r="H143" s="660"/>
      <c r="I143" s="637"/>
    </row>
    <row r="144" spans="1:9" s="36" customFormat="1" ht="12.75">
      <c r="A144" s="5"/>
      <c r="B144" s="638" t="s">
        <v>963</v>
      </c>
      <c r="C144" s="480" t="s">
        <v>964</v>
      </c>
      <c r="D144" s="639" t="s">
        <v>965</v>
      </c>
      <c r="E144" s="642">
        <v>45</v>
      </c>
      <c r="F144" s="631">
        <f t="shared" si="3"/>
        <v>55.5</v>
      </c>
      <c r="G144" s="643">
        <v>60</v>
      </c>
      <c r="H144" s="660">
        <f t="shared" si="4"/>
        <v>66</v>
      </c>
      <c r="I144" s="637">
        <f t="shared" si="0"/>
        <v>336.59999999999997</v>
      </c>
    </row>
    <row r="145" spans="1:9" s="36" customFormat="1" ht="12.75">
      <c r="A145" s="5"/>
      <c r="B145" s="638" t="s">
        <v>966</v>
      </c>
      <c r="C145" s="480" t="s">
        <v>967</v>
      </c>
      <c r="D145" s="639" t="s">
        <v>965</v>
      </c>
      <c r="E145" s="642">
        <v>123</v>
      </c>
      <c r="F145" s="631">
        <f t="shared" si="3"/>
        <v>133</v>
      </c>
      <c r="G145" s="643">
        <v>130</v>
      </c>
      <c r="H145" s="660">
        <f t="shared" si="4"/>
        <v>143</v>
      </c>
      <c r="I145" s="637">
        <f t="shared" si="0"/>
        <v>729.3</v>
      </c>
    </row>
    <row r="146" spans="1:9" s="17" customFormat="1" ht="12.75">
      <c r="A146" s="5"/>
      <c r="B146" s="638" t="s">
        <v>968</v>
      </c>
      <c r="C146" s="480" t="s">
        <v>969</v>
      </c>
      <c r="D146" s="639" t="s">
        <v>970</v>
      </c>
      <c r="E146" s="642">
        <v>35</v>
      </c>
      <c r="F146" s="631">
        <f t="shared" si="3"/>
        <v>43.35</v>
      </c>
      <c r="G146" s="643">
        <v>47</v>
      </c>
      <c r="H146" s="660">
        <f t="shared" si="4"/>
        <v>51.7</v>
      </c>
      <c r="I146" s="637">
        <f t="shared" si="0"/>
        <v>263.67</v>
      </c>
    </row>
    <row r="147" spans="1:9" s="17" customFormat="1" ht="12.75">
      <c r="A147" s="5"/>
      <c r="B147" s="638" t="s">
        <v>971</v>
      </c>
      <c r="C147" s="480" t="s">
        <v>969</v>
      </c>
      <c r="D147" s="639" t="s">
        <v>972</v>
      </c>
      <c r="E147" s="642">
        <v>35</v>
      </c>
      <c r="F147" s="631">
        <f t="shared" si="3"/>
        <v>43.35</v>
      </c>
      <c r="G147" s="643">
        <v>47</v>
      </c>
      <c r="H147" s="660">
        <f t="shared" si="4"/>
        <v>51.7</v>
      </c>
      <c r="I147" s="637">
        <f t="shared" si="0"/>
        <v>263.67</v>
      </c>
    </row>
    <row r="148" spans="1:9" s="17" customFormat="1" ht="12.75">
      <c r="A148" s="5"/>
      <c r="B148" s="638"/>
      <c r="C148" s="480"/>
      <c r="D148" s="639"/>
      <c r="E148" s="642"/>
      <c r="F148" s="631"/>
      <c r="G148" s="643"/>
      <c r="H148" s="660"/>
      <c r="I148" s="637"/>
    </row>
    <row r="149" spans="1:9" s="17" customFormat="1" ht="12.75">
      <c r="A149" s="5"/>
      <c r="B149" s="638" t="s">
        <v>973</v>
      </c>
      <c r="C149" s="480" t="s">
        <v>394</v>
      </c>
      <c r="D149" s="639" t="s">
        <v>974</v>
      </c>
      <c r="E149" s="642">
        <v>6</v>
      </c>
      <c r="F149" s="631">
        <f t="shared" si="3"/>
        <v>8.175</v>
      </c>
      <c r="G149" s="643">
        <v>9</v>
      </c>
      <c r="H149" s="660">
        <f>G149*1.15</f>
        <v>10.35</v>
      </c>
      <c r="I149" s="637">
        <f t="shared" si="0"/>
        <v>52.785</v>
      </c>
    </row>
    <row r="150" spans="1:9" s="17" customFormat="1" ht="12.75">
      <c r="A150" s="5"/>
      <c r="B150" s="638" t="s">
        <v>975</v>
      </c>
      <c r="C150" s="480" t="s">
        <v>951</v>
      </c>
      <c r="D150" s="639" t="s">
        <v>976</v>
      </c>
      <c r="E150" s="642">
        <v>37</v>
      </c>
      <c r="F150" s="631">
        <f t="shared" si="3"/>
        <v>43.25</v>
      </c>
      <c r="G150" s="643">
        <v>45</v>
      </c>
      <c r="H150" s="660">
        <f t="shared" si="4"/>
        <v>49.50000000000001</v>
      </c>
      <c r="I150" s="637">
        <f t="shared" si="0"/>
        <v>252.45000000000002</v>
      </c>
    </row>
    <row r="151" spans="1:9" s="17" customFormat="1" ht="12.75">
      <c r="A151" s="5"/>
      <c r="B151" s="638" t="s">
        <v>975</v>
      </c>
      <c r="C151" s="480" t="s">
        <v>951</v>
      </c>
      <c r="D151" s="639" t="s">
        <v>977</v>
      </c>
      <c r="E151" s="642">
        <v>38</v>
      </c>
      <c r="F151" s="631">
        <f t="shared" si="3"/>
        <v>44.3</v>
      </c>
      <c r="G151" s="643">
        <v>46</v>
      </c>
      <c r="H151" s="660">
        <f t="shared" si="4"/>
        <v>50.6</v>
      </c>
      <c r="I151" s="637">
        <f t="shared" si="0"/>
        <v>258.06</v>
      </c>
    </row>
    <row r="152" spans="1:9" s="17" customFormat="1" ht="13.5" thickBot="1">
      <c r="A152" s="5"/>
      <c r="B152" s="645" t="s">
        <v>978</v>
      </c>
      <c r="C152" s="646" t="s">
        <v>1618</v>
      </c>
      <c r="D152" s="662" t="s">
        <v>979</v>
      </c>
      <c r="E152" s="648">
        <v>2</v>
      </c>
      <c r="F152" s="631">
        <f t="shared" si="3"/>
        <v>2.4375</v>
      </c>
      <c r="G152" s="663">
        <v>2.5</v>
      </c>
      <c r="H152" s="664">
        <f>G152*1.15</f>
        <v>2.875</v>
      </c>
      <c r="I152" s="636">
        <f t="shared" si="0"/>
        <v>14.6625</v>
      </c>
    </row>
    <row r="153" spans="1:9" s="17" customFormat="1" ht="18">
      <c r="A153" s="5"/>
      <c r="B153" s="673"/>
      <c r="C153" s="640"/>
      <c r="D153" s="640"/>
      <c r="E153" s="640"/>
      <c r="F153" s="640"/>
      <c r="G153" s="640"/>
      <c r="H153" s="640"/>
      <c r="I153" s="641"/>
    </row>
    <row r="154" spans="1:9" s="17" customFormat="1" ht="12.75">
      <c r="A154" s="5"/>
      <c r="B154" s="628" t="s">
        <v>980</v>
      </c>
      <c r="C154" s="665"/>
      <c r="D154" s="666" t="s">
        <v>981</v>
      </c>
      <c r="E154" s="665">
        <v>50</v>
      </c>
      <c r="F154" s="631">
        <v>57</v>
      </c>
      <c r="G154" s="665">
        <v>58</v>
      </c>
      <c r="H154" s="667">
        <f>G154*1.1</f>
        <v>63.800000000000004</v>
      </c>
      <c r="I154" s="634">
        <f t="shared" si="0"/>
        <v>325.38</v>
      </c>
    </row>
    <row r="155" spans="1:9" s="17" customFormat="1" ht="13.5" thickBot="1">
      <c r="A155" s="5"/>
      <c r="B155"/>
      <c r="C155"/>
      <c r="D155"/>
      <c r="E155" s="635"/>
      <c r="F155" s="635"/>
      <c r="G155"/>
      <c r="H155"/>
      <c r="I155" s="636">
        <f t="shared" si="0"/>
        <v>0</v>
      </c>
    </row>
    <row r="156" spans="1:9" s="17" customFormat="1" ht="18" customHeight="1">
      <c r="A156" s="5"/>
      <c r="B156" s="673" t="s">
        <v>982</v>
      </c>
      <c r="C156" s="640"/>
      <c r="D156" s="640"/>
      <c r="E156" s="640"/>
      <c r="F156" s="640"/>
      <c r="G156" s="640"/>
      <c r="H156" s="640"/>
      <c r="I156" s="641"/>
    </row>
    <row r="157" spans="1:9" s="17" customFormat="1" ht="12.75">
      <c r="A157" s="5"/>
      <c r="B157" s="668" t="s">
        <v>983</v>
      </c>
      <c r="C157" s="479" t="s">
        <v>397</v>
      </c>
      <c r="D157" s="669" t="s">
        <v>984</v>
      </c>
      <c r="E157" s="630">
        <v>12</v>
      </c>
      <c r="F157" s="631">
        <f>(H157+E157)/2</f>
        <v>14.625</v>
      </c>
      <c r="G157" s="632">
        <v>15</v>
      </c>
      <c r="H157" s="633">
        <f>G157*1.15</f>
        <v>17.25</v>
      </c>
      <c r="I157" s="634">
        <f t="shared" si="0"/>
        <v>87.975</v>
      </c>
    </row>
    <row r="158" spans="1:9" ht="12.75">
      <c r="A158" s="5"/>
      <c r="B158" s="670" t="s">
        <v>985</v>
      </c>
      <c r="C158" s="480" t="s">
        <v>394</v>
      </c>
      <c r="D158" s="671" t="s">
        <v>986</v>
      </c>
      <c r="E158" s="642">
        <v>11</v>
      </c>
      <c r="F158" s="631">
        <f aca="true" t="shared" si="5" ref="F158:F167">(H158+E158)/2</f>
        <v>12.975</v>
      </c>
      <c r="G158" s="643">
        <v>13</v>
      </c>
      <c r="H158" s="651">
        <f aca="true" t="shared" si="6" ref="H158:H167">G158*1.15</f>
        <v>14.95</v>
      </c>
      <c r="I158" s="637">
        <f t="shared" si="0"/>
        <v>76.24499999999999</v>
      </c>
    </row>
    <row r="159" spans="1:9" s="17" customFormat="1" ht="12.75">
      <c r="A159" s="5"/>
      <c r="B159" s="670" t="s">
        <v>987</v>
      </c>
      <c r="C159" s="480" t="s">
        <v>800</v>
      </c>
      <c r="D159" s="671" t="s">
        <v>988</v>
      </c>
      <c r="E159" s="642">
        <v>7</v>
      </c>
      <c r="F159" s="631">
        <f t="shared" si="5"/>
        <v>9.25</v>
      </c>
      <c r="G159" s="643">
        <v>10</v>
      </c>
      <c r="H159" s="651">
        <f t="shared" si="6"/>
        <v>11.5</v>
      </c>
      <c r="I159" s="637">
        <f t="shared" si="0"/>
        <v>58.65</v>
      </c>
    </row>
    <row r="160" spans="1:9" s="17" customFormat="1" ht="12.75">
      <c r="A160" s="5"/>
      <c r="B160" s="659" t="s">
        <v>989</v>
      </c>
      <c r="C160" s="657" t="s">
        <v>800</v>
      </c>
      <c r="D160" s="657" t="s">
        <v>990</v>
      </c>
      <c r="E160" s="658">
        <v>4</v>
      </c>
      <c r="F160" s="631">
        <f t="shared" si="5"/>
        <v>4.875</v>
      </c>
      <c r="G160" s="659">
        <v>5</v>
      </c>
      <c r="H160" s="651">
        <f t="shared" si="6"/>
        <v>5.75</v>
      </c>
      <c r="I160" s="637">
        <f t="shared" si="0"/>
        <v>29.325</v>
      </c>
    </row>
    <row r="161" spans="1:9" s="17" customFormat="1" ht="12.75">
      <c r="A161" s="5"/>
      <c r="B161" s="670" t="s">
        <v>991</v>
      </c>
      <c r="C161" s="657" t="s">
        <v>800</v>
      </c>
      <c r="D161" s="671" t="s">
        <v>992</v>
      </c>
      <c r="E161" s="642"/>
      <c r="F161" s="631"/>
      <c r="G161" s="643"/>
      <c r="H161" s="651"/>
      <c r="I161" s="637"/>
    </row>
    <row r="162" spans="1:9" s="17" customFormat="1" ht="12.75">
      <c r="A162" s="5"/>
      <c r="B162" s="670" t="s">
        <v>993</v>
      </c>
      <c r="C162" s="480" t="s">
        <v>394</v>
      </c>
      <c r="D162" s="671" t="s">
        <v>994</v>
      </c>
      <c r="E162" s="642">
        <v>28</v>
      </c>
      <c r="F162" s="631">
        <f t="shared" si="5"/>
        <v>32.4</v>
      </c>
      <c r="G162" s="643">
        <v>32</v>
      </c>
      <c r="H162" s="651">
        <f t="shared" si="6"/>
        <v>36.8</v>
      </c>
      <c r="I162" s="637">
        <f aca="true" t="shared" si="7" ref="I162:I167">H162*5.1</f>
        <v>187.67999999999998</v>
      </c>
    </row>
    <row r="163" spans="1:9" s="17" customFormat="1" ht="12.75">
      <c r="A163" s="5"/>
      <c r="B163" s="670" t="s">
        <v>995</v>
      </c>
      <c r="C163" s="480" t="s">
        <v>969</v>
      </c>
      <c r="D163" s="671" t="s">
        <v>996</v>
      </c>
      <c r="E163" s="642">
        <v>47</v>
      </c>
      <c r="F163" s="631">
        <f t="shared" si="5"/>
        <v>54.300000000000004</v>
      </c>
      <c r="G163" s="643">
        <v>56</v>
      </c>
      <c r="H163" s="651">
        <f>G163*1.1</f>
        <v>61.60000000000001</v>
      </c>
      <c r="I163" s="637">
        <f t="shared" si="7"/>
        <v>314.16</v>
      </c>
    </row>
    <row r="164" spans="1:9" s="17" customFormat="1" ht="12.75">
      <c r="A164" s="5"/>
      <c r="B164" s="670" t="s">
        <v>997</v>
      </c>
      <c r="C164" s="480" t="s">
        <v>394</v>
      </c>
      <c r="D164" s="671" t="s">
        <v>998</v>
      </c>
      <c r="E164" s="642">
        <v>38</v>
      </c>
      <c r="F164" s="631">
        <f t="shared" si="5"/>
        <v>42.650000000000006</v>
      </c>
      <c r="G164" s="643">
        <v>43</v>
      </c>
      <c r="H164" s="651">
        <f>G164*1.1</f>
        <v>47.300000000000004</v>
      </c>
      <c r="I164" s="637">
        <f t="shared" si="7"/>
        <v>241.23000000000002</v>
      </c>
    </row>
    <row r="165" spans="1:9" s="17" customFormat="1" ht="12.75">
      <c r="A165" s="5"/>
      <c r="B165" s="670" t="s">
        <v>999</v>
      </c>
      <c r="C165" s="480" t="s">
        <v>969</v>
      </c>
      <c r="D165" s="671" t="s">
        <v>996</v>
      </c>
      <c r="E165" s="642"/>
      <c r="F165" s="631">
        <f t="shared" si="5"/>
        <v>0</v>
      </c>
      <c r="G165" s="643"/>
      <c r="H165" s="651"/>
      <c r="I165" s="637"/>
    </row>
    <row r="166" spans="1:9" s="17" customFormat="1" ht="12.75">
      <c r="A166" s="5"/>
      <c r="B166" s="670" t="s">
        <v>1000</v>
      </c>
      <c r="C166" s="480" t="s">
        <v>969</v>
      </c>
      <c r="D166" s="671" t="s">
        <v>1001</v>
      </c>
      <c r="E166" s="642">
        <v>62</v>
      </c>
      <c r="F166" s="631">
        <f t="shared" si="5"/>
        <v>69.5</v>
      </c>
      <c r="G166" s="643">
        <v>70</v>
      </c>
      <c r="H166" s="651">
        <f>G166*1.1</f>
        <v>77</v>
      </c>
      <c r="I166" s="637">
        <f t="shared" si="7"/>
        <v>392.7</v>
      </c>
    </row>
    <row r="167" spans="1:9" s="17" customFormat="1" ht="12.75">
      <c r="A167" s="5"/>
      <c r="B167" s="638" t="s">
        <v>1002</v>
      </c>
      <c r="C167" s="480" t="s">
        <v>912</v>
      </c>
      <c r="D167" s="639" t="s">
        <v>1003</v>
      </c>
      <c r="E167" s="642">
        <v>18</v>
      </c>
      <c r="F167" s="631">
        <f t="shared" si="5"/>
        <v>21.075</v>
      </c>
      <c r="G167" s="643">
        <v>21</v>
      </c>
      <c r="H167" s="651">
        <f t="shared" si="6"/>
        <v>24.15</v>
      </c>
      <c r="I167" s="637">
        <f t="shared" si="7"/>
        <v>123.16499999999998</v>
      </c>
    </row>
    <row r="168" spans="1:9" s="17" customFormat="1" ht="12.75">
      <c r="A168" s="5"/>
      <c r="B168"/>
      <c r="C168"/>
      <c r="D168"/>
      <c r="E168" s="635"/>
      <c r="F168" s="635"/>
      <c r="G168"/>
      <c r="H168"/>
      <c r="I168"/>
    </row>
    <row r="169" spans="1:9" s="17" customFormat="1" ht="12.75">
      <c r="A169" s="5"/>
      <c r="B169"/>
      <c r="C169"/>
      <c r="D169"/>
      <c r="E169" s="635"/>
      <c r="F169" s="635"/>
      <c r="G169"/>
      <c r="H169"/>
      <c r="I169" s="672"/>
    </row>
    <row r="170" spans="1:9" ht="12.75">
      <c r="A170" s="5"/>
      <c r="B170"/>
      <c r="C170"/>
      <c r="D170"/>
      <c r="E170" s="635"/>
      <c r="F170" s="635"/>
      <c r="G170"/>
      <c r="H170"/>
      <c r="I170"/>
    </row>
    <row r="171" spans="1:9" ht="12.75" customHeight="1">
      <c r="A171" s="5"/>
      <c r="B171"/>
      <c r="C171"/>
      <c r="D171"/>
      <c r="E171" s="635"/>
      <c r="F171" s="635"/>
      <c r="G171"/>
      <c r="H171"/>
      <c r="I171"/>
    </row>
    <row r="172" spans="1:8" ht="12.75" customHeight="1">
      <c r="A172" s="5"/>
      <c r="B172"/>
      <c r="C172"/>
      <c r="D172"/>
      <c r="E172" s="635"/>
      <c r="F172" s="635"/>
      <c r="G172"/>
      <c r="H172"/>
    </row>
    <row r="173" spans="1:8" ht="12.75">
      <c r="A173" s="5"/>
      <c r="B173"/>
      <c r="C173"/>
      <c r="D173"/>
      <c r="E173" s="635"/>
      <c r="F173" s="635"/>
      <c r="G173"/>
      <c r="H173"/>
    </row>
    <row r="174" spans="1:8" ht="12.75">
      <c r="A174" s="5"/>
      <c r="B174"/>
      <c r="C174"/>
      <c r="D174"/>
      <c r="E174" s="635"/>
      <c r="F174" s="635"/>
      <c r="G174"/>
      <c r="H174"/>
    </row>
    <row r="175" spans="1:8" ht="12.75">
      <c r="A175" s="5"/>
      <c r="B175"/>
      <c r="C175"/>
      <c r="D175"/>
      <c r="E175" s="635"/>
      <c r="F175" s="635"/>
      <c r="G175"/>
      <c r="H175"/>
    </row>
    <row r="176" spans="1:8" ht="12.75">
      <c r="A176" s="5"/>
      <c r="B176"/>
      <c r="C176"/>
      <c r="D176"/>
      <c r="E176" s="635"/>
      <c r="F176" s="635"/>
      <c r="G176"/>
      <c r="H176"/>
    </row>
    <row r="177" spans="1:8" ht="12.75">
      <c r="A177" s="5"/>
      <c r="B177"/>
      <c r="C177"/>
      <c r="D177"/>
      <c r="E177" s="635"/>
      <c r="F177" s="635"/>
      <c r="G177"/>
      <c r="H177"/>
    </row>
    <row r="178" spans="1:8" ht="12.75">
      <c r="A178" s="5"/>
      <c r="B178"/>
      <c r="C178"/>
      <c r="D178"/>
      <c r="E178" s="635"/>
      <c r="F178" s="635"/>
      <c r="G178"/>
      <c r="H178"/>
    </row>
    <row r="179" spans="1:8" ht="12.75">
      <c r="A179" s="5"/>
      <c r="B179"/>
      <c r="C179"/>
      <c r="D179"/>
      <c r="E179" s="635"/>
      <c r="F179" s="635"/>
      <c r="G179"/>
      <c r="H179"/>
    </row>
    <row r="180" spans="1:8" ht="12.75">
      <c r="A180" s="5"/>
      <c r="B180"/>
      <c r="C180"/>
      <c r="D180"/>
      <c r="E180" s="635"/>
      <c r="F180" s="635"/>
      <c r="G180"/>
      <c r="H180"/>
    </row>
    <row r="181" spans="1:8" ht="12.75">
      <c r="A181" s="5"/>
      <c r="B181"/>
      <c r="C181"/>
      <c r="D181"/>
      <c r="E181" s="635"/>
      <c r="F181" s="635"/>
      <c r="G181"/>
      <c r="H181"/>
    </row>
    <row r="182" spans="1:8" ht="12.75">
      <c r="A182" s="5"/>
      <c r="B182"/>
      <c r="C182"/>
      <c r="D182"/>
      <c r="E182" s="635"/>
      <c r="F182" s="635"/>
      <c r="G182"/>
      <c r="H182"/>
    </row>
    <row r="183" spans="1:8" ht="12.75">
      <c r="A183" s="5"/>
      <c r="B183"/>
      <c r="C183"/>
      <c r="D183"/>
      <c r="E183" s="635"/>
      <c r="F183" s="635"/>
      <c r="G183"/>
      <c r="H183"/>
    </row>
    <row r="184" spans="1:8" ht="12.75">
      <c r="A184" s="5"/>
      <c r="B184"/>
      <c r="C184"/>
      <c r="D184"/>
      <c r="E184" s="635"/>
      <c r="F184" s="635"/>
      <c r="G184"/>
      <c r="H184"/>
    </row>
    <row r="185" spans="1:8" ht="12.75">
      <c r="A185" s="5"/>
      <c r="B185"/>
      <c r="C185"/>
      <c r="D185"/>
      <c r="E185" s="635"/>
      <c r="F185" s="635"/>
      <c r="G185"/>
      <c r="H185"/>
    </row>
    <row r="186" spans="1:8" ht="12.75">
      <c r="A186" s="5"/>
      <c r="B186"/>
      <c r="C186"/>
      <c r="D186"/>
      <c r="E186" s="635"/>
      <c r="F186" s="635"/>
      <c r="G186"/>
      <c r="H186"/>
    </row>
    <row r="187" spans="1:8" ht="12.75">
      <c r="A187" s="5"/>
      <c r="B187"/>
      <c r="C187"/>
      <c r="D187"/>
      <c r="E187" s="635"/>
      <c r="F187" s="635"/>
      <c r="G187"/>
      <c r="H187"/>
    </row>
    <row r="188" spans="1:8" ht="12.75">
      <c r="A188" s="5"/>
      <c r="B188"/>
      <c r="C188"/>
      <c r="D188"/>
      <c r="E188" s="635"/>
      <c r="F188" s="635"/>
      <c r="G188"/>
      <c r="H188"/>
    </row>
    <row r="189" spans="1:8" ht="12.75">
      <c r="A189" s="5"/>
      <c r="B189"/>
      <c r="C189"/>
      <c r="D189"/>
      <c r="E189" s="635"/>
      <c r="F189" s="635"/>
      <c r="G189"/>
      <c r="H189"/>
    </row>
    <row r="190" spans="1:8" ht="12.75">
      <c r="A190" s="5"/>
      <c r="B190"/>
      <c r="C190"/>
      <c r="D190"/>
      <c r="E190" s="635"/>
      <c r="F190" s="635"/>
      <c r="G190"/>
      <c r="H190"/>
    </row>
    <row r="191" spans="1:8" ht="12.75">
      <c r="A191" s="5"/>
      <c r="B191"/>
      <c r="C191"/>
      <c r="D191"/>
      <c r="E191" s="635"/>
      <c r="F191" s="635"/>
      <c r="G191"/>
      <c r="H191"/>
    </row>
    <row r="192" spans="1:8" ht="12.75">
      <c r="A192" s="5"/>
      <c r="B192"/>
      <c r="C192"/>
      <c r="D192"/>
      <c r="E192" s="635"/>
      <c r="F192" s="635"/>
      <c r="G192"/>
      <c r="H192"/>
    </row>
    <row r="193" spans="1:8" ht="12.75">
      <c r="A193" s="5"/>
      <c r="B193"/>
      <c r="C193"/>
      <c r="D193"/>
      <c r="E193" s="635"/>
      <c r="F193" s="635"/>
      <c r="G193"/>
      <c r="H193"/>
    </row>
    <row r="194" spans="1:8" ht="12.75">
      <c r="A194" s="5"/>
      <c r="B194"/>
      <c r="C194"/>
      <c r="D194"/>
      <c r="E194" s="635"/>
      <c r="F194" s="635"/>
      <c r="G194"/>
      <c r="H194"/>
    </row>
    <row r="195" spans="1:8" ht="12.75">
      <c r="A195" s="5"/>
      <c r="B195"/>
      <c r="C195"/>
      <c r="D195"/>
      <c r="E195" s="635"/>
      <c r="F195" s="635"/>
      <c r="G195"/>
      <c r="H195"/>
    </row>
    <row r="196" spans="1:8" ht="12.75">
      <c r="A196" s="5"/>
      <c r="B196"/>
      <c r="C196"/>
      <c r="D196"/>
      <c r="E196" s="635"/>
      <c r="F196" s="635"/>
      <c r="G196"/>
      <c r="H196"/>
    </row>
    <row r="197" spans="1:8" ht="12.75">
      <c r="A197" s="5"/>
      <c r="B197"/>
      <c r="C197"/>
      <c r="D197"/>
      <c r="E197" s="635"/>
      <c r="F197" s="635"/>
      <c r="G197"/>
      <c r="H197"/>
    </row>
    <row r="198" spans="1:8" ht="12.75">
      <c r="A198" s="5"/>
      <c r="B198"/>
      <c r="C198"/>
      <c r="D198"/>
      <c r="E198" s="635"/>
      <c r="F198" s="635"/>
      <c r="G198"/>
      <c r="H198"/>
    </row>
    <row r="199" spans="1:8" ht="12.75">
      <c r="A199" s="5"/>
      <c r="B199"/>
      <c r="C199"/>
      <c r="D199"/>
      <c r="E199" s="635"/>
      <c r="F199" s="635"/>
      <c r="G199"/>
      <c r="H199"/>
    </row>
    <row r="200" spans="1:8" ht="12.75">
      <c r="A200" s="5"/>
      <c r="B200"/>
      <c r="C200"/>
      <c r="D200"/>
      <c r="E200" s="635"/>
      <c r="F200" s="635"/>
      <c r="G200"/>
      <c r="H200"/>
    </row>
    <row r="201" spans="1:8" ht="12.75">
      <c r="A201" s="5"/>
      <c r="B201"/>
      <c r="C201"/>
      <c r="D201"/>
      <c r="E201" s="635"/>
      <c r="F201" s="635"/>
      <c r="G201"/>
      <c r="H201"/>
    </row>
    <row r="202" spans="1:8" ht="12.75">
      <c r="A202" s="5"/>
      <c r="B202"/>
      <c r="C202"/>
      <c r="D202"/>
      <c r="E202" s="635"/>
      <c r="F202" s="635"/>
      <c r="G202"/>
      <c r="H202"/>
    </row>
    <row r="203" spans="1:8" ht="12.75">
      <c r="A203" s="5"/>
      <c r="B203"/>
      <c r="C203"/>
      <c r="D203"/>
      <c r="E203" s="635"/>
      <c r="F203" s="635"/>
      <c r="G203"/>
      <c r="H203"/>
    </row>
    <row r="204" spans="1:8" ht="12.75">
      <c r="A204" s="5"/>
      <c r="B204"/>
      <c r="C204"/>
      <c r="D204"/>
      <c r="E204" s="635"/>
      <c r="F204" s="635"/>
      <c r="G204"/>
      <c r="H204"/>
    </row>
    <row r="205" spans="1:8" ht="12.75">
      <c r="A205" s="5"/>
      <c r="B205"/>
      <c r="C205"/>
      <c r="D205"/>
      <c r="E205" s="635"/>
      <c r="F205" s="635"/>
      <c r="G205"/>
      <c r="H205"/>
    </row>
    <row r="206" spans="1:8" s="35" customFormat="1" ht="12.75">
      <c r="A206" s="5"/>
      <c r="B206"/>
      <c r="C206"/>
      <c r="D206"/>
      <c r="E206" s="635"/>
      <c r="F206" s="635"/>
      <c r="G206"/>
      <c r="H206"/>
    </row>
    <row r="207" spans="1:8" ht="12.75">
      <c r="A207" s="5"/>
      <c r="B207"/>
      <c r="C207"/>
      <c r="D207"/>
      <c r="E207" s="635"/>
      <c r="F207" s="635"/>
      <c r="G207"/>
      <c r="H207"/>
    </row>
    <row r="208" spans="1:8" ht="12.75">
      <c r="A208" s="5"/>
      <c r="B208"/>
      <c r="C208"/>
      <c r="D208"/>
      <c r="E208" s="635"/>
      <c r="F208" s="635"/>
      <c r="G208"/>
      <c r="H208"/>
    </row>
    <row r="209" spans="1:8" ht="12.75">
      <c r="A209" s="5"/>
      <c r="B209"/>
      <c r="C209"/>
      <c r="D209"/>
      <c r="E209" s="635"/>
      <c r="F209" s="635"/>
      <c r="G209"/>
      <c r="H209"/>
    </row>
    <row r="210" spans="1:7" s="35" customFormat="1" ht="12.75">
      <c r="A210" s="5"/>
      <c r="B210" s="1"/>
      <c r="C210" s="1"/>
      <c r="D210" s="1"/>
      <c r="E210" s="1"/>
      <c r="F210" s="1"/>
      <c r="G210" s="1"/>
    </row>
    <row r="211" spans="1:7" ht="12.75">
      <c r="A211" s="5"/>
      <c r="B211" s="35"/>
      <c r="C211" s="35"/>
      <c r="D211" s="35"/>
      <c r="E211" s="35"/>
      <c r="F211" s="35"/>
      <c r="G211" s="35"/>
    </row>
    <row r="212" spans="1:7" ht="12.75">
      <c r="A212" s="5"/>
      <c r="B212" s="1"/>
      <c r="C212" s="1"/>
      <c r="D212" s="1"/>
      <c r="E212" s="1"/>
      <c r="F212" s="1"/>
      <c r="G212" s="1"/>
    </row>
    <row r="213" spans="1:7" ht="12.75">
      <c r="A213" s="5"/>
      <c r="B213" s="1"/>
      <c r="C213" s="1"/>
      <c r="D213" s="1"/>
      <c r="E213" s="1"/>
      <c r="F213" s="1"/>
      <c r="G213" s="1"/>
    </row>
    <row r="214" spans="1:7" s="35" customFormat="1" ht="12.75">
      <c r="A214" s="5"/>
      <c r="B214" s="1"/>
      <c r="C214" s="1"/>
      <c r="D214" s="1"/>
      <c r="E214" s="1"/>
      <c r="F214" s="1"/>
      <c r="G214" s="1"/>
    </row>
    <row r="215" spans="1:7" ht="12.75">
      <c r="A215" s="5"/>
      <c r="B215" s="35"/>
      <c r="C215" s="35"/>
      <c r="D215" s="35"/>
      <c r="E215" s="35"/>
      <c r="F215" s="35"/>
      <c r="G215" s="35"/>
    </row>
    <row r="216" spans="1:7" ht="12.75">
      <c r="A216" s="5"/>
      <c r="B216" s="1"/>
      <c r="C216" s="1"/>
      <c r="D216" s="1"/>
      <c r="E216" s="1"/>
      <c r="F216" s="1"/>
      <c r="G216" s="1"/>
    </row>
    <row r="217" spans="1:7" ht="12.75">
      <c r="A217" s="5"/>
      <c r="B217" s="1"/>
      <c r="C217" s="1"/>
      <c r="D217" s="1"/>
      <c r="E217" s="1"/>
      <c r="F217" s="1"/>
      <c r="G217" s="1"/>
    </row>
    <row r="218" spans="1:7" ht="12.75">
      <c r="A218" s="5"/>
      <c r="B218" s="1"/>
      <c r="C218" s="1"/>
      <c r="D218" s="1"/>
      <c r="E218" s="1"/>
      <c r="F218" s="1"/>
      <c r="G218" s="1"/>
    </row>
    <row r="219" spans="1:7" ht="12.75">
      <c r="A219" s="5"/>
      <c r="B219" s="1"/>
      <c r="C219" s="1"/>
      <c r="D219" s="1"/>
      <c r="E219" s="1"/>
      <c r="F219" s="1"/>
      <c r="G219" s="1"/>
    </row>
    <row r="220" spans="1:7" ht="12.75">
      <c r="A220" s="5"/>
      <c r="B220" s="1"/>
      <c r="C220" s="1"/>
      <c r="D220" s="1"/>
      <c r="E220" s="1"/>
      <c r="F220" s="1"/>
      <c r="G220" s="1"/>
    </row>
    <row r="221" spans="1:7" ht="12.75">
      <c r="A221" s="5"/>
      <c r="B221" s="1"/>
      <c r="C221" s="1"/>
      <c r="D221" s="1"/>
      <c r="E221" s="1"/>
      <c r="F221" s="1"/>
      <c r="G221" s="1"/>
    </row>
    <row r="222" spans="1:7" ht="12.75">
      <c r="A222" s="5"/>
      <c r="B222" s="1"/>
      <c r="C222" s="1"/>
      <c r="D222" s="1"/>
      <c r="E222" s="1"/>
      <c r="F222" s="1"/>
      <c r="G222" s="1"/>
    </row>
    <row r="223" spans="1:7" s="35" customFormat="1" ht="12.75">
      <c r="A223" s="5"/>
      <c r="B223" s="1"/>
      <c r="C223" s="1"/>
      <c r="D223" s="1"/>
      <c r="E223" s="1"/>
      <c r="F223" s="1"/>
      <c r="G223" s="1"/>
    </row>
    <row r="224" s="35" customFormat="1" ht="12.75">
      <c r="A224" s="5"/>
    </row>
    <row r="225" s="35" customFormat="1" ht="12.75">
      <c r="A225" s="5"/>
    </row>
    <row r="226" s="35" customFormat="1" ht="12.75">
      <c r="A226" s="5"/>
    </row>
    <row r="227" s="35" customFormat="1" ht="12.75">
      <c r="A227" s="5"/>
    </row>
    <row r="228" spans="1:7" ht="12.75">
      <c r="A228" s="5"/>
      <c r="B228" s="35"/>
      <c r="C228" s="35"/>
      <c r="D228" s="35"/>
      <c r="E228" s="35"/>
      <c r="F228" s="35"/>
      <c r="G228" s="35"/>
    </row>
    <row r="229" spans="1:7" ht="12.75">
      <c r="A229" s="5"/>
      <c r="B229" s="1"/>
      <c r="C229" s="1"/>
      <c r="D229" s="1"/>
      <c r="E229" s="1"/>
      <c r="F229" s="1"/>
      <c r="G229" s="1"/>
    </row>
    <row r="230" spans="1:7" ht="12.75">
      <c r="A230" s="5"/>
      <c r="B230" s="1"/>
      <c r="C230" s="1"/>
      <c r="D230" s="1"/>
      <c r="E230" s="1"/>
      <c r="F230" s="1"/>
      <c r="G230" s="1"/>
    </row>
    <row r="322" ht="44.25" customHeight="1"/>
  </sheetData>
  <sheetProtection/>
  <mergeCells count="21">
    <mergeCell ref="B156:I156"/>
    <mergeCell ref="A53:G53"/>
    <mergeCell ref="A1:G1"/>
    <mergeCell ref="A2:G2"/>
    <mergeCell ref="A3:G3"/>
    <mergeCell ref="A4:G4"/>
    <mergeCell ref="A5:G5"/>
    <mergeCell ref="A21:G21"/>
    <mergeCell ref="A26:G26"/>
    <mergeCell ref="A27:G27"/>
    <mergeCell ref="A100:G100"/>
    <mergeCell ref="A64:G64"/>
    <mergeCell ref="A73:G73"/>
    <mergeCell ref="A82:G82"/>
    <mergeCell ref="A83:G83"/>
    <mergeCell ref="A84:G84"/>
    <mergeCell ref="A65:G65"/>
    <mergeCell ref="B106:I106"/>
    <mergeCell ref="B109:I109"/>
    <mergeCell ref="B120:I120"/>
    <mergeCell ref="B153:I153"/>
  </mergeCells>
  <printOptions/>
  <pageMargins left="0.4724409448818898" right="0" top="0.2362204724409449" bottom="0.1968503937007874" header="0.5118110236220472" footer="0.5118110236220472"/>
  <pageSetup fitToHeight="2" horizontalDpi="300" verticalDpi="300" orientation="portrait" paperSize="9" scale="79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421875" style="1" customWidth="1"/>
    <col min="2" max="2" width="15.421875" style="2" customWidth="1"/>
    <col min="3" max="3" width="9.8515625" style="2" customWidth="1"/>
    <col min="4" max="4" width="67.8515625" style="3" customWidth="1"/>
    <col min="5" max="7" width="5.7109375" style="4" customWidth="1"/>
    <col min="8" max="8" width="7.00390625" style="5" customWidth="1"/>
    <col min="9" max="9" width="8.00390625" style="1" customWidth="1"/>
    <col min="10" max="10" width="8.28125" style="1" customWidth="1"/>
    <col min="11" max="16384" width="9.140625" style="1" customWidth="1"/>
  </cols>
  <sheetData>
    <row r="1" spans="1:7" ht="26.25" customHeight="1">
      <c r="A1" s="621" t="s">
        <v>1436</v>
      </c>
      <c r="B1" s="621"/>
      <c r="C1" s="621"/>
      <c r="D1" s="621"/>
      <c r="E1" s="621"/>
      <c r="F1" s="621"/>
      <c r="G1" s="621"/>
    </row>
    <row r="2" spans="1:7" ht="27.75">
      <c r="A2" s="675" t="s">
        <v>173</v>
      </c>
      <c r="B2" s="675"/>
      <c r="C2" s="675"/>
      <c r="D2" s="675"/>
      <c r="E2" s="675"/>
      <c r="F2" s="675"/>
      <c r="G2" s="675"/>
    </row>
    <row r="3" spans="1:7" ht="12.75">
      <c r="A3" s="677" t="s">
        <v>1361</v>
      </c>
      <c r="B3" s="677"/>
      <c r="C3" s="677"/>
      <c r="D3" s="677"/>
      <c r="E3" s="677"/>
      <c r="F3" s="677"/>
      <c r="G3" s="677"/>
    </row>
    <row r="4" spans="1:7" ht="12.75">
      <c r="A4" s="8">
        <v>1</v>
      </c>
      <c r="B4" s="9" t="s">
        <v>174</v>
      </c>
      <c r="C4" s="9" t="s">
        <v>1522</v>
      </c>
      <c r="D4" s="10" t="s">
        <v>329</v>
      </c>
      <c r="E4" s="11">
        <v>102</v>
      </c>
      <c r="F4" s="11">
        <v>85</v>
      </c>
      <c r="G4" s="11">
        <v>75</v>
      </c>
    </row>
    <row r="5" spans="1:7" ht="12.75">
      <c r="A5" s="8">
        <v>2</v>
      </c>
      <c r="B5" s="9" t="s">
        <v>330</v>
      </c>
      <c r="C5" s="9" t="s">
        <v>1522</v>
      </c>
      <c r="D5" s="10" t="s">
        <v>331</v>
      </c>
      <c r="E5" s="11">
        <v>107</v>
      </c>
      <c r="F5" s="11">
        <v>90</v>
      </c>
      <c r="G5" s="11">
        <v>76</v>
      </c>
    </row>
    <row r="6" spans="1:7" ht="12.75">
      <c r="A6" s="8">
        <v>3</v>
      </c>
      <c r="B6" s="9" t="s">
        <v>332</v>
      </c>
      <c r="C6" s="9" t="s">
        <v>1522</v>
      </c>
      <c r="D6" s="10" t="s">
        <v>333</v>
      </c>
      <c r="E6" s="11">
        <v>150</v>
      </c>
      <c r="F6" s="11">
        <v>130</v>
      </c>
      <c r="G6" s="11">
        <v>110</v>
      </c>
    </row>
    <row r="7" spans="1:7" ht="12.75">
      <c r="A7" s="8">
        <v>4</v>
      </c>
      <c r="B7" s="9" t="s">
        <v>334</v>
      </c>
      <c r="C7" s="9" t="s">
        <v>1522</v>
      </c>
      <c r="D7" s="10" t="s">
        <v>863</v>
      </c>
      <c r="E7" s="11">
        <v>255</v>
      </c>
      <c r="F7" s="11">
        <v>220</v>
      </c>
      <c r="G7" s="11">
        <v>195</v>
      </c>
    </row>
    <row r="8" spans="1:7" ht="12.75">
      <c r="A8" s="8">
        <v>5</v>
      </c>
      <c r="B8" s="9" t="s">
        <v>157</v>
      </c>
      <c r="C8" s="9" t="s">
        <v>1522</v>
      </c>
      <c r="D8" s="10" t="s">
        <v>864</v>
      </c>
      <c r="E8" s="11">
        <v>315</v>
      </c>
      <c r="F8" s="11">
        <v>275</v>
      </c>
      <c r="G8" s="11">
        <v>255</v>
      </c>
    </row>
    <row r="9" spans="1:7" ht="12.75">
      <c r="A9" s="8">
        <v>6</v>
      </c>
      <c r="B9" s="9" t="s">
        <v>158</v>
      </c>
      <c r="C9" s="9" t="s">
        <v>159</v>
      </c>
      <c r="D9" s="10" t="s">
        <v>1508</v>
      </c>
      <c r="E9" s="11">
        <v>170</v>
      </c>
      <c r="F9" s="11">
        <v>150</v>
      </c>
      <c r="G9" s="11">
        <v>140</v>
      </c>
    </row>
    <row r="10" spans="1:7" ht="12.75">
      <c r="A10" s="8">
        <v>7</v>
      </c>
      <c r="B10" s="9" t="s">
        <v>1509</v>
      </c>
      <c r="C10" s="9" t="s">
        <v>159</v>
      </c>
      <c r="D10" s="10" t="s">
        <v>862</v>
      </c>
      <c r="E10" s="11">
        <v>315</v>
      </c>
      <c r="F10" s="11">
        <v>275</v>
      </c>
      <c r="G10" s="11">
        <v>255</v>
      </c>
    </row>
    <row r="11" spans="1:7" ht="12.75">
      <c r="A11" s="8">
        <v>8</v>
      </c>
      <c r="B11" s="9" t="s">
        <v>1510</v>
      </c>
      <c r="C11" s="9" t="s">
        <v>1511</v>
      </c>
      <c r="D11" s="10" t="s">
        <v>1512</v>
      </c>
      <c r="E11" s="11">
        <v>85</v>
      </c>
      <c r="F11" s="11">
        <v>72</v>
      </c>
      <c r="G11" s="11">
        <v>64</v>
      </c>
    </row>
    <row r="12" spans="1:7" ht="12.75">
      <c r="A12" s="8">
        <v>9</v>
      </c>
      <c r="B12" s="9" t="s">
        <v>1513</v>
      </c>
      <c r="C12" s="9" t="s">
        <v>1511</v>
      </c>
      <c r="D12" s="10" t="s">
        <v>255</v>
      </c>
      <c r="E12" s="11">
        <v>125</v>
      </c>
      <c r="F12" s="11">
        <v>115</v>
      </c>
      <c r="G12" s="11">
        <v>96</v>
      </c>
    </row>
    <row r="13" spans="1:7" ht="12.75">
      <c r="A13" s="8">
        <v>10</v>
      </c>
      <c r="B13" s="9" t="s">
        <v>256</v>
      </c>
      <c r="C13" s="9" t="s">
        <v>1511</v>
      </c>
      <c r="D13" s="10" t="s">
        <v>257</v>
      </c>
      <c r="E13" s="11">
        <v>130</v>
      </c>
      <c r="F13" s="11">
        <v>115</v>
      </c>
      <c r="G13" s="11">
        <v>105</v>
      </c>
    </row>
    <row r="14" spans="1:7" ht="15" customHeight="1">
      <c r="A14" s="8">
        <v>11</v>
      </c>
      <c r="B14" s="9" t="s">
        <v>258</v>
      </c>
      <c r="C14" s="9" t="s">
        <v>1511</v>
      </c>
      <c r="D14" s="10" t="s">
        <v>259</v>
      </c>
      <c r="E14" s="11">
        <v>260</v>
      </c>
      <c r="F14" s="11">
        <v>225</v>
      </c>
      <c r="G14" s="11">
        <v>190</v>
      </c>
    </row>
    <row r="15" spans="1:7" ht="12.75">
      <c r="A15" s="8">
        <v>12</v>
      </c>
      <c r="B15" s="9" t="s">
        <v>260</v>
      </c>
      <c r="C15" s="9" t="s">
        <v>1357</v>
      </c>
      <c r="D15" s="10" t="s">
        <v>865</v>
      </c>
      <c r="E15" s="11">
        <v>105</v>
      </c>
      <c r="F15" s="11">
        <v>85</v>
      </c>
      <c r="G15" s="11">
        <v>76</v>
      </c>
    </row>
    <row r="16" spans="1:7" ht="12.75">
      <c r="A16" s="677" t="s">
        <v>261</v>
      </c>
      <c r="B16" s="677"/>
      <c r="C16" s="677"/>
      <c r="D16" s="677"/>
      <c r="E16" s="677"/>
      <c r="F16" s="677"/>
      <c r="G16" s="677"/>
    </row>
    <row r="17" spans="1:8" s="17" customFormat="1" ht="12.75" customHeight="1">
      <c r="A17" s="8">
        <v>13</v>
      </c>
      <c r="B17" s="9" t="s">
        <v>262</v>
      </c>
      <c r="C17" s="9" t="s">
        <v>1522</v>
      </c>
      <c r="D17" s="10" t="s">
        <v>1176</v>
      </c>
      <c r="E17" s="11">
        <v>355</v>
      </c>
      <c r="F17" s="11">
        <v>335</v>
      </c>
      <c r="G17" s="11">
        <v>280</v>
      </c>
      <c r="H17" s="5"/>
    </row>
    <row r="18" spans="1:8" s="17" customFormat="1" ht="12.75" customHeight="1">
      <c r="A18" s="8">
        <v>14</v>
      </c>
      <c r="B18" s="9" t="s">
        <v>1177</v>
      </c>
      <c r="C18" s="9" t="s">
        <v>1522</v>
      </c>
      <c r="D18" s="10" t="s">
        <v>1499</v>
      </c>
      <c r="E18" s="11">
        <v>470</v>
      </c>
      <c r="F18" s="11">
        <v>445</v>
      </c>
      <c r="G18" s="11">
        <v>380</v>
      </c>
      <c r="H18" s="5"/>
    </row>
    <row r="19" spans="1:8" s="17" customFormat="1" ht="12.75" customHeight="1">
      <c r="A19" s="8">
        <v>15</v>
      </c>
      <c r="B19" s="130" t="s">
        <v>1500</v>
      </c>
      <c r="C19" s="130" t="s">
        <v>1522</v>
      </c>
      <c r="D19" s="131" t="s">
        <v>1559</v>
      </c>
      <c r="E19" s="132">
        <v>590</v>
      </c>
      <c r="F19" s="132">
        <v>555</v>
      </c>
      <c r="G19" s="132">
        <v>535</v>
      </c>
      <c r="H19" s="37"/>
    </row>
    <row r="20" spans="1:8" s="17" customFormat="1" ht="12.75" customHeight="1">
      <c r="A20" s="8">
        <v>16</v>
      </c>
      <c r="B20" s="130" t="s">
        <v>1351</v>
      </c>
      <c r="C20" s="130" t="s">
        <v>1522</v>
      </c>
      <c r="D20" s="131" t="s">
        <v>873</v>
      </c>
      <c r="E20" s="132">
        <v>830</v>
      </c>
      <c r="F20" s="132">
        <v>780</v>
      </c>
      <c r="G20" s="132">
        <v>750</v>
      </c>
      <c r="H20" s="37"/>
    </row>
    <row r="21" spans="1:8" s="17" customFormat="1" ht="12.75" customHeight="1">
      <c r="A21" s="8">
        <v>17</v>
      </c>
      <c r="B21" s="130" t="s">
        <v>874</v>
      </c>
      <c r="C21" s="130" t="s">
        <v>1522</v>
      </c>
      <c r="D21" s="131" t="s">
        <v>875</v>
      </c>
      <c r="E21" s="132">
        <v>1390</v>
      </c>
      <c r="F21" s="132">
        <v>1300</v>
      </c>
      <c r="G21" s="132">
        <v>1250</v>
      </c>
      <c r="H21" s="37"/>
    </row>
    <row r="22" spans="1:8" s="17" customFormat="1" ht="11.25">
      <c r="A22" s="8">
        <v>18</v>
      </c>
      <c r="B22" s="9" t="s">
        <v>880</v>
      </c>
      <c r="C22" s="9" t="s">
        <v>1522</v>
      </c>
      <c r="D22" s="10" t="s">
        <v>881</v>
      </c>
      <c r="E22" s="11">
        <v>65</v>
      </c>
      <c r="F22" s="11">
        <v>59</v>
      </c>
      <c r="G22" s="11">
        <v>53</v>
      </c>
      <c r="H22" s="5"/>
    </row>
    <row r="23" spans="1:8" s="17" customFormat="1" ht="12.75" customHeight="1">
      <c r="A23" s="8">
        <v>19</v>
      </c>
      <c r="B23" s="9" t="s">
        <v>876</v>
      </c>
      <c r="C23" s="66" t="s">
        <v>1496</v>
      </c>
      <c r="D23" s="10" t="s">
        <v>866</v>
      </c>
      <c r="E23" s="11">
        <v>235</v>
      </c>
      <c r="F23" s="11">
        <v>215</v>
      </c>
      <c r="G23" s="11">
        <v>195</v>
      </c>
      <c r="H23" s="5"/>
    </row>
    <row r="24" spans="1:8" s="17" customFormat="1" ht="22.5" customHeight="1">
      <c r="A24" s="8">
        <v>20</v>
      </c>
      <c r="B24" s="9" t="s">
        <v>877</v>
      </c>
      <c r="C24" s="66" t="s">
        <v>1496</v>
      </c>
      <c r="D24" s="10" t="s">
        <v>878</v>
      </c>
      <c r="E24" s="11">
        <v>285</v>
      </c>
      <c r="F24" s="11">
        <v>260</v>
      </c>
      <c r="G24" s="11">
        <v>235</v>
      </c>
      <c r="H24" s="5"/>
    </row>
    <row r="25" spans="1:8" s="17" customFormat="1" ht="13.5" customHeight="1">
      <c r="A25" s="8">
        <v>21</v>
      </c>
      <c r="B25" s="9" t="s">
        <v>879</v>
      </c>
      <c r="C25" s="9" t="s">
        <v>1511</v>
      </c>
      <c r="D25" s="10" t="s">
        <v>867</v>
      </c>
      <c r="E25" s="11">
        <v>210</v>
      </c>
      <c r="F25" s="11">
        <v>190</v>
      </c>
      <c r="G25" s="11">
        <v>175</v>
      </c>
      <c r="H25" s="5"/>
    </row>
  </sheetData>
  <sheetProtection/>
  <mergeCells count="4">
    <mergeCell ref="A1:G1"/>
    <mergeCell ref="A2:G2"/>
    <mergeCell ref="A3:G3"/>
    <mergeCell ref="A16:G16"/>
  </mergeCells>
  <printOptions/>
  <pageMargins left="0.36" right="0" top="0.19" bottom="0.19652777777777777" header="0.48" footer="0.5118055555555556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selection activeCell="H6" sqref="H1:H16384"/>
    </sheetView>
  </sheetViews>
  <sheetFormatPr defaultColWidth="9.140625" defaultRowHeight="12.75"/>
  <cols>
    <col min="1" max="1" width="3.57421875" style="0" customWidth="1"/>
    <col min="2" max="2" width="22.421875" style="0" customWidth="1"/>
    <col min="3" max="3" width="10.7109375" style="0" customWidth="1"/>
    <col min="4" max="4" width="69.421875" style="0" customWidth="1"/>
    <col min="5" max="7" width="5.57421875" style="0" customWidth="1"/>
    <col min="9" max="9" width="38.140625" style="0" customWidth="1"/>
  </cols>
  <sheetData>
    <row r="1" spans="1:7" s="1" customFormat="1" ht="26.25" customHeight="1">
      <c r="A1" s="621" t="s">
        <v>1434</v>
      </c>
      <c r="B1" s="621"/>
      <c r="C1" s="621"/>
      <c r="D1" s="621"/>
      <c r="E1" s="621"/>
      <c r="F1" s="621"/>
      <c r="G1" s="621"/>
    </row>
    <row r="2" spans="1:7" ht="27.75">
      <c r="A2" s="678" t="s">
        <v>883</v>
      </c>
      <c r="B2" s="678"/>
      <c r="C2" s="678"/>
      <c r="D2" s="678"/>
      <c r="E2" s="678"/>
      <c r="F2" s="678"/>
      <c r="G2" s="678"/>
    </row>
    <row r="3" spans="1:7" s="39" customFormat="1" ht="23.25">
      <c r="A3" s="679" t="s">
        <v>884</v>
      </c>
      <c r="B3" s="679"/>
      <c r="C3" s="679"/>
      <c r="D3" s="679"/>
      <c r="E3" s="679"/>
      <c r="F3" s="679"/>
      <c r="G3" s="679"/>
    </row>
    <row r="4" spans="1:7" ht="15.75">
      <c r="A4" s="627" t="s">
        <v>1338</v>
      </c>
      <c r="B4" s="627"/>
      <c r="C4" s="627"/>
      <c r="D4" s="627"/>
      <c r="E4" s="627"/>
      <c r="F4" s="627"/>
      <c r="G4" s="627"/>
    </row>
    <row r="5" spans="1:7" ht="12.75">
      <c r="A5" s="674" t="s">
        <v>1361</v>
      </c>
      <c r="B5" s="674"/>
      <c r="C5" s="674"/>
      <c r="D5" s="674"/>
      <c r="E5" s="674"/>
      <c r="F5" s="674"/>
      <c r="G5" s="674"/>
    </row>
    <row r="6" spans="1:7" ht="12.75">
      <c r="A6" s="40">
        <v>1</v>
      </c>
      <c r="B6" s="41" t="s">
        <v>885</v>
      </c>
      <c r="C6" s="41" t="s">
        <v>1511</v>
      </c>
      <c r="D6" s="42" t="s">
        <v>1477</v>
      </c>
      <c r="E6" s="43">
        <v>25</v>
      </c>
      <c r="F6" s="43">
        <v>21</v>
      </c>
      <c r="G6" s="43">
        <v>19</v>
      </c>
    </row>
    <row r="7" spans="1:7" ht="12.75">
      <c r="A7" s="40">
        <v>2</v>
      </c>
      <c r="B7" s="41" t="s">
        <v>122</v>
      </c>
      <c r="C7" s="41" t="s">
        <v>1511</v>
      </c>
      <c r="D7" s="42" t="s">
        <v>1478</v>
      </c>
      <c r="E7" s="43">
        <v>26</v>
      </c>
      <c r="F7" s="43">
        <v>21</v>
      </c>
      <c r="G7" s="43">
        <v>19</v>
      </c>
    </row>
    <row r="8" spans="1:7" ht="12.75">
      <c r="A8" s="40">
        <v>3</v>
      </c>
      <c r="B8" s="41" t="s">
        <v>886</v>
      </c>
      <c r="C8" s="41" t="s">
        <v>1511</v>
      </c>
      <c r="D8" s="42" t="s">
        <v>1479</v>
      </c>
      <c r="E8" s="43">
        <v>20</v>
      </c>
      <c r="F8" s="43">
        <v>18</v>
      </c>
      <c r="G8" s="43">
        <v>16</v>
      </c>
    </row>
    <row r="9" spans="1:7" ht="12.75">
      <c r="A9" s="40">
        <v>4</v>
      </c>
      <c r="B9" s="41" t="s">
        <v>887</v>
      </c>
      <c r="C9" s="41" t="s">
        <v>1511</v>
      </c>
      <c r="D9" s="42" t="s">
        <v>271</v>
      </c>
      <c r="E9" s="43">
        <v>20</v>
      </c>
      <c r="F9" s="43">
        <v>18</v>
      </c>
      <c r="G9" s="43">
        <v>16</v>
      </c>
    </row>
    <row r="10" spans="1:8" ht="12.75">
      <c r="A10" s="40">
        <v>5</v>
      </c>
      <c r="B10" s="41" t="s">
        <v>357</v>
      </c>
      <c r="C10" s="41" t="s">
        <v>1511</v>
      </c>
      <c r="D10" s="42" t="s">
        <v>1481</v>
      </c>
      <c r="E10" s="43">
        <v>26</v>
      </c>
      <c r="F10" s="43">
        <v>22</v>
      </c>
      <c r="G10" s="43">
        <v>20</v>
      </c>
      <c r="H10" s="107"/>
    </row>
    <row r="11" spans="1:7" ht="12.75">
      <c r="A11" s="40">
        <v>6</v>
      </c>
      <c r="B11" s="41" t="s">
        <v>888</v>
      </c>
      <c r="C11" s="41" t="s">
        <v>1511</v>
      </c>
      <c r="D11" s="42" t="s">
        <v>1480</v>
      </c>
      <c r="E11" s="43">
        <v>26</v>
      </c>
      <c r="F11" s="43">
        <v>22</v>
      </c>
      <c r="G11" s="43">
        <v>20</v>
      </c>
    </row>
    <row r="12" spans="1:7" ht="12.75">
      <c r="A12" s="40">
        <v>7</v>
      </c>
      <c r="B12" s="41" t="s">
        <v>889</v>
      </c>
      <c r="C12" s="41" t="s">
        <v>1511</v>
      </c>
      <c r="D12" s="42" t="s">
        <v>1476</v>
      </c>
      <c r="E12" s="43">
        <v>26</v>
      </c>
      <c r="F12" s="43">
        <v>22</v>
      </c>
      <c r="G12" s="43">
        <v>20</v>
      </c>
    </row>
    <row r="13" spans="1:7" ht="22.5">
      <c r="A13" s="40">
        <v>8</v>
      </c>
      <c r="B13" s="41" t="s">
        <v>890</v>
      </c>
      <c r="C13" s="41" t="s">
        <v>1511</v>
      </c>
      <c r="D13" s="42" t="s">
        <v>272</v>
      </c>
      <c r="E13" s="43">
        <v>60</v>
      </c>
      <c r="F13" s="43">
        <v>52</v>
      </c>
      <c r="G13" s="43">
        <v>48</v>
      </c>
    </row>
    <row r="14" spans="1:7" ht="12.75">
      <c r="A14" s="115">
        <v>9</v>
      </c>
      <c r="B14" s="44" t="s">
        <v>891</v>
      </c>
      <c r="C14" s="44" t="s">
        <v>892</v>
      </c>
      <c r="D14" s="45" t="s">
        <v>347</v>
      </c>
      <c r="E14" s="46">
        <v>30</v>
      </c>
      <c r="F14" s="46">
        <v>25</v>
      </c>
      <c r="G14" s="46">
        <v>22</v>
      </c>
    </row>
    <row r="15" spans="1:7" ht="12.75">
      <c r="A15" s="115">
        <v>10</v>
      </c>
      <c r="B15" s="44" t="s">
        <v>893</v>
      </c>
      <c r="C15" s="44" t="s">
        <v>892</v>
      </c>
      <c r="D15" s="45" t="s">
        <v>348</v>
      </c>
      <c r="E15" s="46">
        <v>31</v>
      </c>
      <c r="F15" s="46">
        <v>26</v>
      </c>
      <c r="G15" s="46">
        <v>23</v>
      </c>
    </row>
    <row r="16" spans="1:7" ht="12.75">
      <c r="A16" s="115">
        <v>11</v>
      </c>
      <c r="B16" s="44" t="s">
        <v>894</v>
      </c>
      <c r="C16" s="44" t="s">
        <v>892</v>
      </c>
      <c r="D16" s="45" t="s">
        <v>349</v>
      </c>
      <c r="E16" s="46">
        <v>31</v>
      </c>
      <c r="F16" s="46">
        <v>27</v>
      </c>
      <c r="G16" s="46">
        <v>24</v>
      </c>
    </row>
    <row r="17" spans="1:7" ht="12.75">
      <c r="A17" s="115">
        <v>12</v>
      </c>
      <c r="B17" s="44" t="s">
        <v>895</v>
      </c>
      <c r="C17" s="44" t="s">
        <v>892</v>
      </c>
      <c r="D17" s="45" t="s">
        <v>350</v>
      </c>
      <c r="E17" s="46">
        <v>31</v>
      </c>
      <c r="F17" s="46">
        <v>26</v>
      </c>
      <c r="G17" s="46">
        <v>22</v>
      </c>
    </row>
    <row r="18" spans="1:7" ht="12.75">
      <c r="A18" s="115">
        <v>13</v>
      </c>
      <c r="B18" s="44" t="s">
        <v>896</v>
      </c>
      <c r="C18" s="44" t="s">
        <v>892</v>
      </c>
      <c r="D18" s="45" t="s">
        <v>351</v>
      </c>
      <c r="E18" s="46">
        <v>31</v>
      </c>
      <c r="F18" s="46">
        <v>26</v>
      </c>
      <c r="G18" s="46">
        <v>23</v>
      </c>
    </row>
    <row r="19" spans="1:7" ht="12.75">
      <c r="A19" s="115">
        <v>14</v>
      </c>
      <c r="B19" s="44" t="s">
        <v>311</v>
      </c>
      <c r="C19" s="44" t="s">
        <v>892</v>
      </c>
      <c r="D19" s="45" t="s">
        <v>352</v>
      </c>
      <c r="E19" s="46">
        <v>31</v>
      </c>
      <c r="F19" s="46">
        <v>26</v>
      </c>
      <c r="G19" s="46">
        <v>23</v>
      </c>
    </row>
    <row r="20" spans="1:9" ht="12.75">
      <c r="A20" s="115">
        <v>15</v>
      </c>
      <c r="B20" s="44" t="s">
        <v>314</v>
      </c>
      <c r="C20" s="44" t="s">
        <v>892</v>
      </c>
      <c r="D20" s="45" t="s">
        <v>353</v>
      </c>
      <c r="E20" s="46">
        <v>65</v>
      </c>
      <c r="F20" s="46">
        <v>59</v>
      </c>
      <c r="G20" s="46">
        <v>51</v>
      </c>
      <c r="I20" s="116"/>
    </row>
    <row r="21" spans="1:9" s="107" customFormat="1" ht="12.75">
      <c r="A21" s="115">
        <v>16</v>
      </c>
      <c r="B21" s="44" t="s">
        <v>123</v>
      </c>
      <c r="C21" s="44" t="s">
        <v>892</v>
      </c>
      <c r="D21" s="45" t="s">
        <v>124</v>
      </c>
      <c r="E21" s="46">
        <v>66</v>
      </c>
      <c r="F21" s="46">
        <v>60</v>
      </c>
      <c r="G21" s="46">
        <v>52</v>
      </c>
      <c r="I21" s="122"/>
    </row>
    <row r="22" spans="1:7" ht="12.75">
      <c r="A22" s="115">
        <v>17</v>
      </c>
      <c r="B22" s="44" t="s">
        <v>1349</v>
      </c>
      <c r="C22" s="44" t="s">
        <v>892</v>
      </c>
      <c r="D22" s="45" t="s">
        <v>354</v>
      </c>
      <c r="E22" s="46">
        <v>67</v>
      </c>
      <c r="F22" s="46">
        <v>61</v>
      </c>
      <c r="G22" s="46">
        <v>53</v>
      </c>
    </row>
    <row r="23" spans="1:7" ht="12.75">
      <c r="A23" s="115">
        <v>18</v>
      </c>
      <c r="B23" s="44" t="s">
        <v>1350</v>
      </c>
      <c r="C23" s="44" t="s">
        <v>892</v>
      </c>
      <c r="D23" s="45" t="s">
        <v>1348</v>
      </c>
      <c r="E23" s="46">
        <v>67</v>
      </c>
      <c r="F23" s="46">
        <v>61</v>
      </c>
      <c r="G23" s="46">
        <v>52</v>
      </c>
    </row>
    <row r="24" spans="1:7" ht="12.75">
      <c r="A24" s="115">
        <v>19</v>
      </c>
      <c r="B24" s="44" t="s">
        <v>160</v>
      </c>
      <c r="C24" s="44" t="s">
        <v>892</v>
      </c>
      <c r="D24" s="45" t="s">
        <v>355</v>
      </c>
      <c r="E24" s="46">
        <v>68</v>
      </c>
      <c r="F24" s="46">
        <v>62</v>
      </c>
      <c r="G24" s="46">
        <v>53</v>
      </c>
    </row>
    <row r="25" spans="1:7" ht="12.75">
      <c r="A25" s="115">
        <v>20</v>
      </c>
      <c r="B25" s="44" t="s">
        <v>161</v>
      </c>
      <c r="C25" s="44" t="s">
        <v>892</v>
      </c>
      <c r="D25" s="45" t="s">
        <v>356</v>
      </c>
      <c r="E25" s="46">
        <v>85</v>
      </c>
      <c r="F25" s="46">
        <v>80</v>
      </c>
      <c r="G25" s="46">
        <v>74</v>
      </c>
    </row>
    <row r="26" spans="1:7" ht="12.75">
      <c r="A26" s="115">
        <v>21</v>
      </c>
      <c r="B26" s="44" t="s">
        <v>162</v>
      </c>
      <c r="C26" s="44" t="s">
        <v>892</v>
      </c>
      <c r="D26" s="45" t="s">
        <v>362</v>
      </c>
      <c r="E26" s="46">
        <v>85</v>
      </c>
      <c r="F26" s="46">
        <v>80</v>
      </c>
      <c r="G26" s="46">
        <v>74</v>
      </c>
    </row>
    <row r="27" spans="1:7" ht="12.75">
      <c r="A27" s="115">
        <v>22</v>
      </c>
      <c r="B27" s="44" t="s">
        <v>125</v>
      </c>
      <c r="C27" s="44" t="s">
        <v>892</v>
      </c>
      <c r="D27" s="45" t="s">
        <v>126</v>
      </c>
      <c r="E27" s="46">
        <v>67</v>
      </c>
      <c r="F27" s="46">
        <v>61</v>
      </c>
      <c r="G27" s="46">
        <v>49</v>
      </c>
    </row>
    <row r="28" spans="1:7" ht="12.75">
      <c r="A28" s="115">
        <v>23</v>
      </c>
      <c r="B28" s="44" t="s">
        <v>127</v>
      </c>
      <c r="C28" s="44" t="s">
        <v>892</v>
      </c>
      <c r="D28" s="45" t="s">
        <v>128</v>
      </c>
      <c r="E28" s="123">
        <v>68</v>
      </c>
      <c r="F28" s="123">
        <v>62</v>
      </c>
      <c r="G28" s="123">
        <v>50</v>
      </c>
    </row>
    <row r="29" spans="1:7" ht="12.75">
      <c r="A29" s="115">
        <v>24</v>
      </c>
      <c r="B29" s="47" t="s">
        <v>163</v>
      </c>
      <c r="C29" s="48" t="s">
        <v>892</v>
      </c>
      <c r="D29" s="49" t="s">
        <v>1443</v>
      </c>
      <c r="E29" s="50">
        <v>67</v>
      </c>
      <c r="F29" s="50">
        <v>61</v>
      </c>
      <c r="G29" s="50">
        <v>53</v>
      </c>
    </row>
    <row r="30" spans="1:7" ht="12.75">
      <c r="A30" s="115">
        <v>25</v>
      </c>
      <c r="B30" s="47" t="s">
        <v>164</v>
      </c>
      <c r="C30" s="48" t="s">
        <v>892</v>
      </c>
      <c r="D30" s="49" t="s">
        <v>1501</v>
      </c>
      <c r="E30" s="50">
        <v>85</v>
      </c>
      <c r="F30" s="50">
        <v>80</v>
      </c>
      <c r="G30" s="50">
        <v>70</v>
      </c>
    </row>
    <row r="31" spans="1:7" ht="12.75">
      <c r="A31" s="115">
        <v>26</v>
      </c>
      <c r="B31" s="44" t="s">
        <v>165</v>
      </c>
      <c r="C31" s="44" t="s">
        <v>892</v>
      </c>
      <c r="D31" s="45" t="s">
        <v>1502</v>
      </c>
      <c r="E31" s="46">
        <v>85</v>
      </c>
      <c r="F31" s="46">
        <v>80</v>
      </c>
      <c r="G31" s="46">
        <v>70</v>
      </c>
    </row>
    <row r="32" spans="1:7" ht="12.75">
      <c r="A32" s="115">
        <v>27</v>
      </c>
      <c r="B32" s="44" t="s">
        <v>166</v>
      </c>
      <c r="C32" s="44" t="s">
        <v>892</v>
      </c>
      <c r="D32" s="45" t="s">
        <v>1444</v>
      </c>
      <c r="E32" s="46">
        <v>90</v>
      </c>
      <c r="F32" s="46">
        <v>85</v>
      </c>
      <c r="G32" s="46">
        <v>80</v>
      </c>
    </row>
    <row r="33" spans="1:7" ht="12.75">
      <c r="A33" s="674" t="s">
        <v>365</v>
      </c>
      <c r="B33" s="674"/>
      <c r="C33" s="674"/>
      <c r="D33" s="674"/>
      <c r="E33" s="674"/>
      <c r="F33" s="674"/>
      <c r="G33" s="674"/>
    </row>
    <row r="34" spans="1:7" ht="12.75">
      <c r="A34" s="40">
        <v>28</v>
      </c>
      <c r="B34" s="41" t="s">
        <v>167</v>
      </c>
      <c r="C34" s="41" t="s">
        <v>1511</v>
      </c>
      <c r="D34" s="41" t="s">
        <v>379</v>
      </c>
      <c r="E34" s="43">
        <v>40</v>
      </c>
      <c r="F34" s="43">
        <v>36</v>
      </c>
      <c r="G34" s="43">
        <v>33</v>
      </c>
    </row>
    <row r="35" spans="1:7" ht="12" customHeight="1">
      <c r="A35" s="40">
        <v>29</v>
      </c>
      <c r="B35" s="41" t="s">
        <v>1297</v>
      </c>
      <c r="C35" s="41" t="s">
        <v>1511</v>
      </c>
      <c r="D35" s="41" t="s">
        <v>1298</v>
      </c>
      <c r="E35" s="43">
        <v>42</v>
      </c>
      <c r="F35" s="43">
        <v>38</v>
      </c>
      <c r="G35" s="43">
        <v>35</v>
      </c>
    </row>
    <row r="36" spans="1:7" ht="12.75">
      <c r="A36" s="40">
        <v>30</v>
      </c>
      <c r="B36" s="41" t="s">
        <v>1327</v>
      </c>
      <c r="C36" s="41" t="s">
        <v>1511</v>
      </c>
      <c r="D36" s="41" t="s">
        <v>1329</v>
      </c>
      <c r="E36" s="43">
        <v>45</v>
      </c>
      <c r="F36" s="43">
        <v>39</v>
      </c>
      <c r="G36" s="43">
        <v>37</v>
      </c>
    </row>
    <row r="37" spans="1:7" ht="12.75">
      <c r="A37" s="40">
        <v>31</v>
      </c>
      <c r="B37" s="41" t="s">
        <v>316</v>
      </c>
      <c r="C37" s="41" t="s">
        <v>1511</v>
      </c>
      <c r="D37" s="41" t="s">
        <v>1295</v>
      </c>
      <c r="E37" s="43">
        <v>45</v>
      </c>
      <c r="F37" s="43">
        <v>39</v>
      </c>
      <c r="G37" s="43">
        <v>37</v>
      </c>
    </row>
    <row r="38" spans="1:7" ht="12.75">
      <c r="A38" s="40">
        <v>32</v>
      </c>
      <c r="B38" s="41" t="s">
        <v>1328</v>
      </c>
      <c r="C38" s="41" t="s">
        <v>1511</v>
      </c>
      <c r="D38" s="53" t="s">
        <v>1296</v>
      </c>
      <c r="E38" s="43">
        <v>45</v>
      </c>
      <c r="F38" s="43">
        <v>39</v>
      </c>
      <c r="G38" s="43">
        <v>37</v>
      </c>
    </row>
    <row r="39" spans="1:7" ht="12.75">
      <c r="A39" s="40">
        <v>33</v>
      </c>
      <c r="B39" s="41" t="s">
        <v>168</v>
      </c>
      <c r="C39" s="41" t="s">
        <v>1511</v>
      </c>
      <c r="D39" s="42" t="s">
        <v>1446</v>
      </c>
      <c r="E39" s="43">
        <v>47</v>
      </c>
      <c r="F39" s="43">
        <v>43</v>
      </c>
      <c r="G39" s="43">
        <v>41</v>
      </c>
    </row>
    <row r="40" spans="1:7" ht="12.75">
      <c r="A40" s="40">
        <v>34</v>
      </c>
      <c r="B40" s="41" t="s">
        <v>169</v>
      </c>
      <c r="C40" s="41" t="s">
        <v>1511</v>
      </c>
      <c r="D40" s="42" t="s">
        <v>1447</v>
      </c>
      <c r="E40" s="43">
        <v>47</v>
      </c>
      <c r="F40" s="43">
        <v>43</v>
      </c>
      <c r="G40" s="43">
        <v>41</v>
      </c>
    </row>
    <row r="41" spans="1:7" ht="12.75">
      <c r="A41" s="40">
        <v>35</v>
      </c>
      <c r="B41" s="41" t="s">
        <v>170</v>
      </c>
      <c r="C41" s="41" t="s">
        <v>1511</v>
      </c>
      <c r="D41" s="42" t="s">
        <v>1448</v>
      </c>
      <c r="E41" s="43">
        <v>47</v>
      </c>
      <c r="F41" s="43">
        <v>43</v>
      </c>
      <c r="G41" s="43">
        <v>41</v>
      </c>
    </row>
    <row r="42" spans="1:7" ht="12.75">
      <c r="A42" s="40">
        <v>36</v>
      </c>
      <c r="B42" s="13" t="s">
        <v>171</v>
      </c>
      <c r="C42" s="51" t="s">
        <v>1511</v>
      </c>
      <c r="D42" s="14" t="s">
        <v>1445</v>
      </c>
      <c r="E42" s="15">
        <v>105</v>
      </c>
      <c r="F42" s="15">
        <v>95</v>
      </c>
      <c r="G42" s="15">
        <v>90</v>
      </c>
    </row>
    <row r="43" spans="1:7" ht="12.75">
      <c r="A43" s="115">
        <v>37</v>
      </c>
      <c r="B43" s="44" t="s">
        <v>1541</v>
      </c>
      <c r="C43" s="44" t="s">
        <v>1542</v>
      </c>
      <c r="D43" s="45" t="s">
        <v>1503</v>
      </c>
      <c r="E43" s="46">
        <v>73</v>
      </c>
      <c r="F43" s="46">
        <v>63</v>
      </c>
      <c r="G43" s="46">
        <v>59</v>
      </c>
    </row>
    <row r="44" spans="1:7" ht="12.75">
      <c r="A44" s="115">
        <v>38</v>
      </c>
      <c r="B44" s="44" t="s">
        <v>1543</v>
      </c>
      <c r="C44" s="44" t="s">
        <v>1542</v>
      </c>
      <c r="D44" s="45" t="s">
        <v>1504</v>
      </c>
      <c r="E44" s="46">
        <v>74</v>
      </c>
      <c r="F44" s="46">
        <v>64</v>
      </c>
      <c r="G44" s="46">
        <v>60</v>
      </c>
    </row>
    <row r="45" spans="1:7" ht="12.75">
      <c r="A45" s="115">
        <v>39</v>
      </c>
      <c r="B45" s="44" t="s">
        <v>1544</v>
      </c>
      <c r="C45" s="44" t="s">
        <v>1542</v>
      </c>
      <c r="D45" s="45" t="s">
        <v>1449</v>
      </c>
      <c r="E45" s="46">
        <v>75</v>
      </c>
      <c r="F45" s="46">
        <v>65</v>
      </c>
      <c r="G45" s="46">
        <v>61</v>
      </c>
    </row>
    <row r="46" spans="1:7" ht="15.75">
      <c r="A46" s="627" t="s">
        <v>1339</v>
      </c>
      <c r="B46" s="627"/>
      <c r="C46" s="627"/>
      <c r="D46" s="627"/>
      <c r="E46" s="627"/>
      <c r="F46" s="627"/>
      <c r="G46" s="627"/>
    </row>
    <row r="47" spans="1:7" ht="12.75">
      <c r="A47" s="674" t="s">
        <v>1361</v>
      </c>
      <c r="B47" s="674"/>
      <c r="C47" s="674"/>
      <c r="D47" s="674"/>
      <c r="E47" s="674"/>
      <c r="F47" s="674"/>
      <c r="G47" s="674"/>
    </row>
    <row r="48" spans="1:7" ht="12.75">
      <c r="A48" s="40">
        <v>40</v>
      </c>
      <c r="B48" s="41" t="s">
        <v>1545</v>
      </c>
      <c r="C48" s="41" t="s">
        <v>1511</v>
      </c>
      <c r="D48" s="42" t="s">
        <v>1078</v>
      </c>
      <c r="E48" s="43">
        <v>30</v>
      </c>
      <c r="F48" s="43">
        <v>26</v>
      </c>
      <c r="G48" s="43">
        <v>24</v>
      </c>
    </row>
    <row r="49" spans="1:7" ht="12.75">
      <c r="A49" s="40">
        <v>41</v>
      </c>
      <c r="B49" s="41" t="s">
        <v>1546</v>
      </c>
      <c r="C49" s="41" t="s">
        <v>1511</v>
      </c>
      <c r="D49" s="42" t="s">
        <v>1079</v>
      </c>
      <c r="E49" s="43">
        <v>30</v>
      </c>
      <c r="F49" s="43">
        <v>26</v>
      </c>
      <c r="G49" s="43">
        <v>24</v>
      </c>
    </row>
    <row r="50" spans="1:7" ht="12.75">
      <c r="A50" s="40">
        <v>42</v>
      </c>
      <c r="B50" s="41" t="s">
        <v>1547</v>
      </c>
      <c r="C50" s="41" t="s">
        <v>1511</v>
      </c>
      <c r="D50" s="42" t="s">
        <v>1450</v>
      </c>
      <c r="E50" s="43">
        <v>30</v>
      </c>
      <c r="F50" s="43">
        <v>26</v>
      </c>
      <c r="G50" s="43">
        <v>24</v>
      </c>
    </row>
    <row r="51" spans="1:7" ht="12.75">
      <c r="A51" s="115">
        <v>43</v>
      </c>
      <c r="B51" s="44" t="s">
        <v>1548</v>
      </c>
      <c r="C51" s="44" t="s">
        <v>892</v>
      </c>
      <c r="D51" s="45" t="s">
        <v>1505</v>
      </c>
      <c r="E51" s="46">
        <v>43</v>
      </c>
      <c r="F51" s="46">
        <v>35</v>
      </c>
      <c r="G51" s="46">
        <v>28</v>
      </c>
    </row>
    <row r="52" spans="1:7" ht="22.5">
      <c r="A52" s="115">
        <v>44</v>
      </c>
      <c r="B52" s="44" t="s">
        <v>1549</v>
      </c>
      <c r="C52" s="44" t="s">
        <v>892</v>
      </c>
      <c r="D52" s="45" t="s">
        <v>1451</v>
      </c>
      <c r="E52" s="46">
        <v>44</v>
      </c>
      <c r="F52" s="46">
        <v>36</v>
      </c>
      <c r="G52" s="46">
        <v>29</v>
      </c>
    </row>
    <row r="53" spans="1:7" ht="12.75">
      <c r="A53" s="115">
        <v>45</v>
      </c>
      <c r="B53" s="44" t="s">
        <v>1550</v>
      </c>
      <c r="C53" s="44" t="s">
        <v>892</v>
      </c>
      <c r="D53" s="45" t="s">
        <v>1452</v>
      </c>
      <c r="E53" s="46">
        <v>43</v>
      </c>
      <c r="F53" s="46">
        <v>35</v>
      </c>
      <c r="G53" s="46">
        <v>28</v>
      </c>
    </row>
    <row r="54" spans="1:7" ht="22.5">
      <c r="A54" s="115">
        <v>46</v>
      </c>
      <c r="B54" s="44" t="s">
        <v>1551</v>
      </c>
      <c r="C54" s="44" t="s">
        <v>892</v>
      </c>
      <c r="D54" s="45" t="s">
        <v>1453</v>
      </c>
      <c r="E54" s="46">
        <v>44</v>
      </c>
      <c r="F54" s="46">
        <v>36</v>
      </c>
      <c r="G54" s="46">
        <v>29</v>
      </c>
    </row>
    <row r="55" spans="1:7" ht="12.75">
      <c r="A55" s="115">
        <v>47</v>
      </c>
      <c r="B55" s="44" t="s">
        <v>1552</v>
      </c>
      <c r="C55" s="44" t="s">
        <v>892</v>
      </c>
      <c r="D55" s="45" t="s">
        <v>1454</v>
      </c>
      <c r="E55" s="46">
        <v>44</v>
      </c>
      <c r="F55" s="46">
        <v>36</v>
      </c>
      <c r="G55" s="46">
        <v>29</v>
      </c>
    </row>
    <row r="56" spans="1:7" ht="22.5">
      <c r="A56" s="115">
        <v>48</v>
      </c>
      <c r="B56" s="44" t="s">
        <v>1553</v>
      </c>
      <c r="C56" s="44" t="s">
        <v>892</v>
      </c>
      <c r="D56" s="45" t="s">
        <v>308</v>
      </c>
      <c r="E56" s="46">
        <v>45</v>
      </c>
      <c r="F56" s="46">
        <v>37</v>
      </c>
      <c r="G56" s="46">
        <v>30</v>
      </c>
    </row>
    <row r="57" spans="1:7" ht="12.75">
      <c r="A57" s="115">
        <v>49</v>
      </c>
      <c r="B57" s="44" t="s">
        <v>1290</v>
      </c>
      <c r="C57" s="44" t="s">
        <v>1542</v>
      </c>
      <c r="D57" s="45" t="s">
        <v>1080</v>
      </c>
      <c r="E57" s="46">
        <v>54</v>
      </c>
      <c r="F57" s="46">
        <v>42</v>
      </c>
      <c r="G57" s="46">
        <v>33</v>
      </c>
    </row>
    <row r="58" spans="1:7" ht="15" customHeight="1">
      <c r="A58" s="115">
        <v>50</v>
      </c>
      <c r="B58" s="44" t="s">
        <v>1294</v>
      </c>
      <c r="C58" s="44" t="s">
        <v>1542</v>
      </c>
      <c r="D58" s="45" t="s">
        <v>309</v>
      </c>
      <c r="E58" s="46">
        <v>54</v>
      </c>
      <c r="F58" s="46">
        <v>43</v>
      </c>
      <c r="G58" s="46">
        <v>34</v>
      </c>
    </row>
    <row r="59" spans="1:7" ht="12.75">
      <c r="A59" s="115">
        <v>51</v>
      </c>
      <c r="B59" s="44" t="s">
        <v>284</v>
      </c>
      <c r="C59" s="44" t="s">
        <v>1542</v>
      </c>
      <c r="D59" s="45" t="s">
        <v>1554</v>
      </c>
      <c r="E59" s="46">
        <v>54</v>
      </c>
      <c r="F59" s="46">
        <v>43</v>
      </c>
      <c r="G59" s="46">
        <v>34</v>
      </c>
    </row>
    <row r="60" spans="1:7" ht="12.75">
      <c r="A60" s="115">
        <v>52</v>
      </c>
      <c r="B60" s="44" t="s">
        <v>285</v>
      </c>
      <c r="C60" s="44" t="s">
        <v>1542</v>
      </c>
      <c r="D60" s="45" t="s">
        <v>1490</v>
      </c>
      <c r="E60" s="46">
        <v>56</v>
      </c>
      <c r="F60" s="46">
        <v>45</v>
      </c>
      <c r="G60" s="46">
        <v>35</v>
      </c>
    </row>
    <row r="61" spans="1:7" ht="12.75">
      <c r="A61" s="115">
        <v>53</v>
      </c>
      <c r="B61" s="44" t="s">
        <v>286</v>
      </c>
      <c r="C61" s="44" t="s">
        <v>1542</v>
      </c>
      <c r="D61" s="45" t="s">
        <v>1555</v>
      </c>
      <c r="E61" s="46">
        <v>56</v>
      </c>
      <c r="F61" s="46">
        <v>45</v>
      </c>
      <c r="G61" s="46">
        <v>35</v>
      </c>
    </row>
    <row r="62" spans="1:7" ht="12.75">
      <c r="A62" s="115">
        <v>54</v>
      </c>
      <c r="B62" s="44" t="s">
        <v>870</v>
      </c>
      <c r="C62" s="44" t="s">
        <v>1542</v>
      </c>
      <c r="D62" s="45" t="s">
        <v>1534</v>
      </c>
      <c r="E62" s="46">
        <v>57</v>
      </c>
      <c r="F62" s="46">
        <v>46</v>
      </c>
      <c r="G62" s="46">
        <v>36</v>
      </c>
    </row>
    <row r="63" spans="1:7" ht="12.75">
      <c r="A63" s="674" t="s">
        <v>365</v>
      </c>
      <c r="B63" s="674"/>
      <c r="C63" s="674"/>
      <c r="D63" s="674"/>
      <c r="E63" s="674"/>
      <c r="F63" s="674"/>
      <c r="G63" s="674"/>
    </row>
    <row r="64" spans="1:7" ht="12.75">
      <c r="A64" s="40">
        <v>55</v>
      </c>
      <c r="B64" s="41" t="s">
        <v>871</v>
      </c>
      <c r="C64" s="41" t="s">
        <v>1511</v>
      </c>
      <c r="D64" s="42" t="s">
        <v>1587</v>
      </c>
      <c r="E64" s="43">
        <v>60</v>
      </c>
      <c r="F64" s="43">
        <v>50</v>
      </c>
      <c r="G64" s="43">
        <v>46</v>
      </c>
    </row>
    <row r="65" spans="1:7" ht="12.75">
      <c r="A65" s="40">
        <v>56</v>
      </c>
      <c r="B65" s="41" t="s">
        <v>872</v>
      </c>
      <c r="C65" s="41" t="s">
        <v>1511</v>
      </c>
      <c r="D65" s="42" t="s">
        <v>1588</v>
      </c>
      <c r="E65" s="43">
        <v>61</v>
      </c>
      <c r="F65" s="43">
        <v>51</v>
      </c>
      <c r="G65" s="43">
        <v>47</v>
      </c>
    </row>
    <row r="66" spans="1:7" ht="12.75">
      <c r="A66" s="40">
        <v>57</v>
      </c>
      <c r="B66" s="41" t="s">
        <v>1457</v>
      </c>
      <c r="C66" s="41" t="s">
        <v>1511</v>
      </c>
      <c r="D66" s="42" t="s">
        <v>1589</v>
      </c>
      <c r="E66" s="43">
        <v>61</v>
      </c>
      <c r="F66" s="43">
        <v>51</v>
      </c>
      <c r="G66" s="43">
        <v>47</v>
      </c>
    </row>
    <row r="67" spans="1:7" ht="12.75">
      <c r="A67" s="40">
        <v>58</v>
      </c>
      <c r="B67" s="44" t="s">
        <v>1201</v>
      </c>
      <c r="C67" s="44" t="s">
        <v>1542</v>
      </c>
      <c r="D67" s="45" t="s">
        <v>1211</v>
      </c>
      <c r="E67" s="46">
        <v>109</v>
      </c>
      <c r="F67" s="46">
        <v>94</v>
      </c>
      <c r="G67" s="46">
        <v>84</v>
      </c>
    </row>
    <row r="68" spans="1:7" ht="15.75" customHeight="1">
      <c r="A68" s="40">
        <v>59</v>
      </c>
      <c r="B68" s="44" t="s">
        <v>1199</v>
      </c>
      <c r="C68" s="44" t="s">
        <v>1542</v>
      </c>
      <c r="D68" s="45" t="s">
        <v>1200</v>
      </c>
      <c r="E68" s="46">
        <v>104</v>
      </c>
      <c r="F68" s="46">
        <v>89</v>
      </c>
      <c r="G68" s="46">
        <v>79</v>
      </c>
    </row>
    <row r="69" spans="1:7" s="1" customFormat="1" ht="26.25" customHeight="1">
      <c r="A69" s="621" t="s">
        <v>282</v>
      </c>
      <c r="B69" s="621"/>
      <c r="C69" s="621"/>
      <c r="D69" s="621"/>
      <c r="E69" s="621"/>
      <c r="F69" s="621"/>
      <c r="G69" s="621"/>
    </row>
    <row r="70" spans="1:7" ht="15.75">
      <c r="A70" s="627" t="s">
        <v>1340</v>
      </c>
      <c r="B70" s="627"/>
      <c r="C70" s="627"/>
      <c r="D70" s="627"/>
      <c r="E70" s="627"/>
      <c r="F70" s="627"/>
      <c r="G70" s="627"/>
    </row>
    <row r="71" spans="1:7" ht="12.75">
      <c r="A71" s="680" t="s">
        <v>1361</v>
      </c>
      <c r="B71" s="680"/>
      <c r="C71" s="680"/>
      <c r="D71" s="680"/>
      <c r="E71" s="680"/>
      <c r="F71" s="680"/>
      <c r="G71" s="680"/>
    </row>
    <row r="72" spans="1:7" ht="12.75">
      <c r="A72" s="52">
        <v>60</v>
      </c>
      <c r="B72" s="41" t="s">
        <v>172</v>
      </c>
      <c r="C72" s="41" t="s">
        <v>1511</v>
      </c>
      <c r="D72" s="42" t="s">
        <v>1590</v>
      </c>
      <c r="E72" s="43">
        <v>46</v>
      </c>
      <c r="F72" s="43">
        <v>40</v>
      </c>
      <c r="G72" s="43">
        <v>36</v>
      </c>
    </row>
    <row r="73" spans="1:7" ht="12.75">
      <c r="A73" s="52">
        <v>61</v>
      </c>
      <c r="B73" s="53" t="s">
        <v>1458</v>
      </c>
      <c r="C73" s="41" t="s">
        <v>1511</v>
      </c>
      <c r="D73" s="42" t="s">
        <v>1081</v>
      </c>
      <c r="E73" s="43">
        <v>43</v>
      </c>
      <c r="F73" s="43">
        <v>39</v>
      </c>
      <c r="G73" s="43">
        <v>35</v>
      </c>
    </row>
    <row r="74" spans="1:7" ht="12.75">
      <c r="A74" s="52">
        <v>62</v>
      </c>
      <c r="B74" s="41" t="s">
        <v>1530</v>
      </c>
      <c r="C74" s="41" t="s">
        <v>1511</v>
      </c>
      <c r="D74" s="42" t="s">
        <v>1591</v>
      </c>
      <c r="E74" s="43">
        <v>46</v>
      </c>
      <c r="F74" s="43">
        <v>40</v>
      </c>
      <c r="G74" s="43">
        <v>36</v>
      </c>
    </row>
    <row r="75" spans="1:7" ht="12.75">
      <c r="A75" s="52">
        <v>63</v>
      </c>
      <c r="B75" s="41" t="s">
        <v>1531</v>
      </c>
      <c r="C75" s="41" t="s">
        <v>1511</v>
      </c>
      <c r="D75" s="42" t="s">
        <v>1592</v>
      </c>
      <c r="E75" s="43">
        <v>46</v>
      </c>
      <c r="F75" s="43">
        <v>40</v>
      </c>
      <c r="G75" s="43">
        <v>36</v>
      </c>
    </row>
    <row r="76" spans="1:7" ht="12.75">
      <c r="A76" s="52">
        <v>64</v>
      </c>
      <c r="B76" s="41" t="s">
        <v>1532</v>
      </c>
      <c r="C76" s="41" t="s">
        <v>1511</v>
      </c>
      <c r="D76" s="42" t="s">
        <v>138</v>
      </c>
      <c r="E76" s="43">
        <v>55</v>
      </c>
      <c r="F76" s="43">
        <v>50</v>
      </c>
      <c r="G76" s="43">
        <v>46</v>
      </c>
    </row>
    <row r="77" spans="1:7" ht="12.75">
      <c r="A77" s="52">
        <v>65</v>
      </c>
      <c r="B77" s="41" t="s">
        <v>1533</v>
      </c>
      <c r="C77" s="41" t="s">
        <v>1511</v>
      </c>
      <c r="D77" s="42" t="s">
        <v>139</v>
      </c>
      <c r="E77" s="43">
        <v>48</v>
      </c>
      <c r="F77" s="43">
        <v>44</v>
      </c>
      <c r="G77" s="43">
        <v>40</v>
      </c>
    </row>
    <row r="78" spans="1:7" ht="12.75">
      <c r="A78" s="52">
        <v>66</v>
      </c>
      <c r="B78" s="41" t="s">
        <v>140</v>
      </c>
      <c r="C78" s="41" t="s">
        <v>1511</v>
      </c>
      <c r="D78" s="42" t="s">
        <v>1523</v>
      </c>
      <c r="E78" s="43">
        <v>49</v>
      </c>
      <c r="F78" s="43">
        <v>45</v>
      </c>
      <c r="G78" s="43">
        <v>41</v>
      </c>
    </row>
    <row r="79" spans="1:7" ht="12.75">
      <c r="A79" s="52">
        <v>67</v>
      </c>
      <c r="B79" s="53" t="s">
        <v>1565</v>
      </c>
      <c r="C79" s="41" t="s">
        <v>1511</v>
      </c>
      <c r="D79" s="42" t="s">
        <v>1524</v>
      </c>
      <c r="E79" s="43">
        <v>61</v>
      </c>
      <c r="F79" s="43">
        <v>56</v>
      </c>
      <c r="G79" s="43">
        <v>51</v>
      </c>
    </row>
    <row r="80" spans="1:7" ht="14.25" customHeight="1">
      <c r="A80" s="52">
        <v>68</v>
      </c>
      <c r="B80" s="41" t="s">
        <v>1566</v>
      </c>
      <c r="C80" s="41" t="s">
        <v>1511</v>
      </c>
      <c r="D80" s="42" t="s">
        <v>1525</v>
      </c>
      <c r="E80" s="43">
        <v>48</v>
      </c>
      <c r="F80" s="43">
        <v>44</v>
      </c>
      <c r="G80" s="43">
        <v>40</v>
      </c>
    </row>
    <row r="81" spans="1:7" ht="14.25" customHeight="1">
      <c r="A81" s="52">
        <v>69</v>
      </c>
      <c r="B81" s="41" t="s">
        <v>1567</v>
      </c>
      <c r="C81" s="41" t="s">
        <v>1511</v>
      </c>
      <c r="D81" s="42" t="s">
        <v>368</v>
      </c>
      <c r="E81" s="43">
        <v>48</v>
      </c>
      <c r="F81" s="43">
        <v>44</v>
      </c>
      <c r="G81" s="43">
        <v>40</v>
      </c>
    </row>
    <row r="82" spans="1:7" ht="22.5">
      <c r="A82" s="118">
        <v>70</v>
      </c>
      <c r="B82" s="44" t="s">
        <v>1568</v>
      </c>
      <c r="C82" s="44" t="s">
        <v>892</v>
      </c>
      <c r="D82" s="45" t="s">
        <v>1620</v>
      </c>
      <c r="E82" s="46">
        <v>56</v>
      </c>
      <c r="F82" s="46">
        <v>47</v>
      </c>
      <c r="G82" s="46">
        <v>42</v>
      </c>
    </row>
    <row r="83" spans="1:7" ht="22.5">
      <c r="A83" s="118">
        <v>71</v>
      </c>
      <c r="B83" s="44" t="s">
        <v>1569</v>
      </c>
      <c r="C83" s="44" t="s">
        <v>892</v>
      </c>
      <c r="D83" s="45" t="s">
        <v>1621</v>
      </c>
      <c r="E83" s="46">
        <v>56</v>
      </c>
      <c r="F83" s="46">
        <v>47</v>
      </c>
      <c r="G83" s="46">
        <v>42</v>
      </c>
    </row>
    <row r="84" spans="1:7" ht="12.75">
      <c r="A84" s="118">
        <v>72</v>
      </c>
      <c r="B84" s="44" t="s">
        <v>1570</v>
      </c>
      <c r="C84" s="44" t="s">
        <v>892</v>
      </c>
      <c r="D84" s="45" t="s">
        <v>1622</v>
      </c>
      <c r="E84" s="46">
        <v>57</v>
      </c>
      <c r="F84" s="46">
        <v>48</v>
      </c>
      <c r="G84" s="46">
        <v>42</v>
      </c>
    </row>
    <row r="85" spans="1:7" ht="22.5">
      <c r="A85" s="118">
        <v>73</v>
      </c>
      <c r="B85" s="44" t="s">
        <v>1571</v>
      </c>
      <c r="C85" s="44" t="s">
        <v>892</v>
      </c>
      <c r="D85" s="45" t="s">
        <v>195</v>
      </c>
      <c r="E85" s="46">
        <v>87</v>
      </c>
      <c r="F85" s="46">
        <v>80</v>
      </c>
      <c r="G85" s="46">
        <v>71</v>
      </c>
    </row>
    <row r="86" spans="1:7" ht="15" customHeight="1">
      <c r="A86" s="118">
        <v>74</v>
      </c>
      <c r="B86" s="44" t="s">
        <v>287</v>
      </c>
      <c r="C86" s="44" t="s">
        <v>1542</v>
      </c>
      <c r="D86" s="45" t="s">
        <v>129</v>
      </c>
      <c r="E86" s="46">
        <v>63</v>
      </c>
      <c r="F86" s="46">
        <v>53</v>
      </c>
      <c r="G86" s="46">
        <v>45</v>
      </c>
    </row>
    <row r="87" spans="1:7" ht="12.75">
      <c r="A87" s="118">
        <v>75</v>
      </c>
      <c r="B87" s="44" t="s">
        <v>288</v>
      </c>
      <c r="C87" s="44" t="s">
        <v>1542</v>
      </c>
      <c r="D87" s="45" t="s">
        <v>193</v>
      </c>
      <c r="E87" s="46">
        <v>65</v>
      </c>
      <c r="F87" s="46">
        <v>55</v>
      </c>
      <c r="G87" s="46">
        <v>47</v>
      </c>
    </row>
    <row r="88" spans="1:7" ht="12.75">
      <c r="A88" s="118">
        <v>76</v>
      </c>
      <c r="B88" s="44" t="s">
        <v>130</v>
      </c>
      <c r="C88" s="44" t="s">
        <v>1542</v>
      </c>
      <c r="D88" s="45" t="s">
        <v>131</v>
      </c>
      <c r="E88" s="46">
        <v>66</v>
      </c>
      <c r="F88" s="46">
        <v>56</v>
      </c>
      <c r="G88" s="46">
        <v>48</v>
      </c>
    </row>
    <row r="89" spans="1:7" ht="12.75">
      <c r="A89" s="118">
        <v>77</v>
      </c>
      <c r="B89" s="44" t="s">
        <v>1439</v>
      </c>
      <c r="C89" s="44" t="s">
        <v>1542</v>
      </c>
      <c r="D89" s="45" t="s">
        <v>132</v>
      </c>
      <c r="E89" s="46">
        <v>61</v>
      </c>
      <c r="F89" s="46">
        <v>51</v>
      </c>
      <c r="G89" s="46">
        <v>43</v>
      </c>
    </row>
    <row r="90" spans="1:7" ht="12.75">
      <c r="A90" s="118">
        <v>78</v>
      </c>
      <c r="B90" s="44" t="s">
        <v>1473</v>
      </c>
      <c r="C90" s="44" t="s">
        <v>1542</v>
      </c>
      <c r="D90" s="45" t="s">
        <v>133</v>
      </c>
      <c r="E90" s="46">
        <v>63</v>
      </c>
      <c r="F90" s="46">
        <v>53</v>
      </c>
      <c r="G90" s="46">
        <v>45</v>
      </c>
    </row>
    <row r="91" spans="1:7" ht="12.75">
      <c r="A91" s="118">
        <v>79</v>
      </c>
      <c r="B91" s="44" t="s">
        <v>1474</v>
      </c>
      <c r="C91" s="44" t="s">
        <v>1542</v>
      </c>
      <c r="D91" s="45" t="s">
        <v>119</v>
      </c>
      <c r="E91" s="46">
        <v>77</v>
      </c>
      <c r="F91" s="46">
        <v>69</v>
      </c>
      <c r="G91" s="46">
        <v>59</v>
      </c>
    </row>
    <row r="92" spans="1:7" ht="12.75">
      <c r="A92" s="118">
        <v>80</v>
      </c>
      <c r="B92" s="44" t="s">
        <v>1607</v>
      </c>
      <c r="C92" s="44" t="s">
        <v>1542</v>
      </c>
      <c r="D92" s="45" t="s">
        <v>194</v>
      </c>
      <c r="E92" s="46">
        <v>87</v>
      </c>
      <c r="F92" s="46">
        <v>80</v>
      </c>
      <c r="G92" s="46">
        <v>71</v>
      </c>
    </row>
    <row r="93" spans="1:7" ht="12.75">
      <c r="A93" s="118">
        <v>81</v>
      </c>
      <c r="B93" s="44" t="s">
        <v>1608</v>
      </c>
      <c r="C93" s="44" t="s">
        <v>1542</v>
      </c>
      <c r="D93" s="45" t="s">
        <v>318</v>
      </c>
      <c r="E93" s="46">
        <v>87</v>
      </c>
      <c r="F93" s="46">
        <v>80</v>
      </c>
      <c r="G93" s="46">
        <v>71</v>
      </c>
    </row>
    <row r="94" spans="1:7" ht="12.75">
      <c r="A94" s="680" t="s">
        <v>365</v>
      </c>
      <c r="B94" s="680"/>
      <c r="C94" s="680"/>
      <c r="D94" s="680"/>
      <c r="E94" s="680"/>
      <c r="F94" s="680"/>
      <c r="G94" s="680"/>
    </row>
    <row r="95" spans="1:7" ht="22.5">
      <c r="A95" s="40">
        <v>82</v>
      </c>
      <c r="B95" s="41" t="s">
        <v>1609</v>
      </c>
      <c r="C95" s="41" t="s">
        <v>1511</v>
      </c>
      <c r="D95" s="124" t="s">
        <v>134</v>
      </c>
      <c r="E95" s="43">
        <v>70</v>
      </c>
      <c r="F95" s="43">
        <v>64</v>
      </c>
      <c r="G95" s="43">
        <v>58</v>
      </c>
    </row>
    <row r="96" spans="1:7" ht="22.5">
      <c r="A96" s="40">
        <v>83</v>
      </c>
      <c r="B96" s="53" t="s">
        <v>1610</v>
      </c>
      <c r="C96" s="41" t="s">
        <v>1511</v>
      </c>
      <c r="D96" s="42" t="s">
        <v>367</v>
      </c>
      <c r="E96" s="43">
        <v>188</v>
      </c>
      <c r="F96" s="43">
        <v>160</v>
      </c>
      <c r="G96" s="43">
        <v>144</v>
      </c>
    </row>
    <row r="97" spans="1:7" ht="12.75">
      <c r="A97" s="115">
        <v>84</v>
      </c>
      <c r="B97" s="44" t="s">
        <v>1611</v>
      </c>
      <c r="C97" s="44" t="s">
        <v>1542</v>
      </c>
      <c r="D97" s="45" t="s">
        <v>177</v>
      </c>
      <c r="E97" s="46">
        <v>111</v>
      </c>
      <c r="F97" s="46">
        <v>98</v>
      </c>
      <c r="G97" s="46">
        <v>84</v>
      </c>
    </row>
    <row r="98" spans="1:7" ht="12.75">
      <c r="A98" s="115">
        <v>85</v>
      </c>
      <c r="B98" s="44" t="s">
        <v>1612</v>
      </c>
      <c r="C98" s="44" t="s">
        <v>1542</v>
      </c>
      <c r="D98" s="45" t="s">
        <v>178</v>
      </c>
      <c r="E98" s="46">
        <v>112</v>
      </c>
      <c r="F98" s="46">
        <v>99</v>
      </c>
      <c r="G98" s="46">
        <v>85</v>
      </c>
    </row>
    <row r="99" spans="1:7" ht="12.75">
      <c r="A99" s="115">
        <v>86</v>
      </c>
      <c r="B99" s="44" t="s">
        <v>1613</v>
      </c>
      <c r="C99" s="44" t="s">
        <v>1542</v>
      </c>
      <c r="D99" s="45" t="s">
        <v>179</v>
      </c>
      <c r="E99" s="46">
        <v>113</v>
      </c>
      <c r="F99" s="46">
        <v>100</v>
      </c>
      <c r="G99" s="46">
        <v>86</v>
      </c>
    </row>
    <row r="100" spans="1:7" ht="12.75">
      <c r="A100" s="115">
        <v>87</v>
      </c>
      <c r="B100" s="44" t="s">
        <v>1614</v>
      </c>
      <c r="C100" s="44" t="s">
        <v>1542</v>
      </c>
      <c r="D100" s="45" t="s">
        <v>1594</v>
      </c>
      <c r="E100" s="46">
        <v>111</v>
      </c>
      <c r="F100" s="46">
        <v>98</v>
      </c>
      <c r="G100" s="46">
        <v>84</v>
      </c>
    </row>
    <row r="101" spans="1:7" ht="12.75">
      <c r="A101" s="115">
        <v>88</v>
      </c>
      <c r="B101" s="44" t="s">
        <v>1615</v>
      </c>
      <c r="C101" s="44" t="s">
        <v>1542</v>
      </c>
      <c r="D101" s="45" t="s">
        <v>1593</v>
      </c>
      <c r="E101" s="46">
        <v>112</v>
      </c>
      <c r="F101" s="46">
        <v>99</v>
      </c>
      <c r="G101" s="46">
        <v>85</v>
      </c>
    </row>
    <row r="102" spans="1:7" ht="12.75">
      <c r="A102" s="115">
        <v>89</v>
      </c>
      <c r="B102" s="44" t="s">
        <v>868</v>
      </c>
      <c r="C102" s="44" t="s">
        <v>1542</v>
      </c>
      <c r="D102" s="45" t="s">
        <v>1595</v>
      </c>
      <c r="E102" s="46">
        <v>113</v>
      </c>
      <c r="F102" s="46">
        <v>100</v>
      </c>
      <c r="G102" s="46">
        <v>86</v>
      </c>
    </row>
    <row r="103" spans="1:7" ht="12.75">
      <c r="A103" s="115">
        <v>90</v>
      </c>
      <c r="B103" s="44" t="s">
        <v>869</v>
      </c>
      <c r="C103" s="44" t="s">
        <v>1542</v>
      </c>
      <c r="D103" s="45" t="s">
        <v>1573</v>
      </c>
      <c r="E103" s="46">
        <v>115</v>
      </c>
      <c r="F103" s="46">
        <v>110</v>
      </c>
      <c r="G103" s="46">
        <v>103</v>
      </c>
    </row>
    <row r="104" spans="1:7" ht="15.75">
      <c r="A104" s="627" t="s">
        <v>1341</v>
      </c>
      <c r="B104" s="627"/>
      <c r="C104" s="627"/>
      <c r="D104" s="627"/>
      <c r="E104" s="627"/>
      <c r="F104" s="627"/>
      <c r="G104" s="627"/>
    </row>
    <row r="105" spans="1:7" ht="12.75">
      <c r="A105" s="680" t="s">
        <v>1361</v>
      </c>
      <c r="B105" s="680"/>
      <c r="C105" s="680"/>
      <c r="D105" s="680"/>
      <c r="E105" s="680"/>
      <c r="F105" s="680"/>
      <c r="G105" s="680"/>
    </row>
    <row r="106" spans="1:7" ht="12.75">
      <c r="A106" s="103">
        <v>91</v>
      </c>
      <c r="B106" s="55" t="s">
        <v>1574</v>
      </c>
      <c r="C106" s="55" t="s">
        <v>1511</v>
      </c>
      <c r="D106" s="56" t="s">
        <v>388</v>
      </c>
      <c r="E106" s="57">
        <v>30</v>
      </c>
      <c r="F106" s="57">
        <v>28</v>
      </c>
      <c r="G106" s="57">
        <v>26</v>
      </c>
    </row>
    <row r="107" spans="1:7" s="58" customFormat="1" ht="12.75">
      <c r="A107" s="114">
        <v>92</v>
      </c>
      <c r="B107" s="23" t="s">
        <v>1575</v>
      </c>
      <c r="C107" s="23" t="s">
        <v>892</v>
      </c>
      <c r="D107" s="24" t="s">
        <v>389</v>
      </c>
      <c r="E107" s="25">
        <v>58</v>
      </c>
      <c r="F107" s="25">
        <v>49</v>
      </c>
      <c r="G107" s="25">
        <v>36</v>
      </c>
    </row>
    <row r="108" spans="1:7" s="58" customFormat="1" ht="12.75">
      <c r="A108" s="114">
        <v>93</v>
      </c>
      <c r="B108" s="23" t="s">
        <v>1202</v>
      </c>
      <c r="C108" s="23" t="s">
        <v>1542</v>
      </c>
      <c r="D108" s="24" t="s">
        <v>1203</v>
      </c>
      <c r="E108" s="25">
        <v>65</v>
      </c>
      <c r="F108" s="25">
        <v>55</v>
      </c>
      <c r="G108" s="25">
        <v>48</v>
      </c>
    </row>
    <row r="109" spans="1:7" s="58" customFormat="1" ht="12.75">
      <c r="A109" s="114">
        <v>94</v>
      </c>
      <c r="B109" s="23" t="s">
        <v>1576</v>
      </c>
      <c r="C109" s="23" t="s">
        <v>1542</v>
      </c>
      <c r="D109" s="24" t="s">
        <v>390</v>
      </c>
      <c r="E109" s="25">
        <v>65</v>
      </c>
      <c r="F109" s="25">
        <v>55</v>
      </c>
      <c r="G109" s="25">
        <v>48</v>
      </c>
    </row>
    <row r="110" spans="1:7" s="58" customFormat="1" ht="12.75">
      <c r="A110" s="114">
        <v>95</v>
      </c>
      <c r="B110" s="23" t="s">
        <v>196</v>
      </c>
      <c r="C110" s="23" t="s">
        <v>1542</v>
      </c>
      <c r="D110" s="29" t="s">
        <v>849</v>
      </c>
      <c r="E110" s="25">
        <v>95</v>
      </c>
      <c r="F110" s="25">
        <v>91</v>
      </c>
      <c r="G110" s="25">
        <v>88</v>
      </c>
    </row>
    <row r="111" spans="1:7" s="58" customFormat="1" ht="22.5">
      <c r="A111" s="114">
        <v>96</v>
      </c>
      <c r="B111" s="23" t="s">
        <v>850</v>
      </c>
      <c r="C111" s="23" t="s">
        <v>1542</v>
      </c>
      <c r="D111" s="24" t="s">
        <v>1596</v>
      </c>
      <c r="E111" s="25">
        <v>80</v>
      </c>
      <c r="F111" s="25">
        <v>73</v>
      </c>
      <c r="G111" s="25">
        <v>67</v>
      </c>
    </row>
    <row r="112" spans="1:7" s="58" customFormat="1" ht="22.5">
      <c r="A112" s="114">
        <v>97</v>
      </c>
      <c r="B112" s="23" t="s">
        <v>851</v>
      </c>
      <c r="C112" s="23" t="s">
        <v>1542</v>
      </c>
      <c r="D112" s="24" t="s">
        <v>1597</v>
      </c>
      <c r="E112" s="25">
        <v>81</v>
      </c>
      <c r="F112" s="25">
        <v>74</v>
      </c>
      <c r="G112" s="25">
        <v>68</v>
      </c>
    </row>
    <row r="113" spans="1:7" s="58" customFormat="1" ht="14.25" customHeight="1">
      <c r="A113" s="114">
        <v>98</v>
      </c>
      <c r="B113" s="23" t="s">
        <v>1270</v>
      </c>
      <c r="C113" s="66" t="s">
        <v>1496</v>
      </c>
      <c r="D113" s="24" t="s">
        <v>391</v>
      </c>
      <c r="E113" s="25">
        <v>56</v>
      </c>
      <c r="F113" s="25">
        <v>50</v>
      </c>
      <c r="G113" s="25">
        <v>45</v>
      </c>
    </row>
    <row r="114" spans="1:7" ht="12.75">
      <c r="A114" s="681" t="s">
        <v>365</v>
      </c>
      <c r="B114" s="681"/>
      <c r="C114" s="681"/>
      <c r="D114" s="681"/>
      <c r="E114" s="681"/>
      <c r="F114" s="681"/>
      <c r="G114" s="681"/>
    </row>
    <row r="115" spans="1:7" ht="12.75">
      <c r="A115" s="54">
        <v>99</v>
      </c>
      <c r="B115" s="59" t="s">
        <v>1271</v>
      </c>
      <c r="C115" s="55" t="s">
        <v>1511</v>
      </c>
      <c r="D115" s="56" t="s">
        <v>1598</v>
      </c>
      <c r="E115" s="57">
        <v>55</v>
      </c>
      <c r="F115" s="57">
        <v>50</v>
      </c>
      <c r="G115" s="57">
        <v>47</v>
      </c>
    </row>
    <row r="116" spans="1:7" s="63" customFormat="1" ht="12.75">
      <c r="A116" s="54">
        <v>100</v>
      </c>
      <c r="B116" s="60" t="s">
        <v>1272</v>
      </c>
      <c r="C116" s="60" t="s">
        <v>1511</v>
      </c>
      <c r="D116" s="61" t="s">
        <v>142</v>
      </c>
      <c r="E116" s="62">
        <v>85</v>
      </c>
      <c r="F116" s="62">
        <v>74</v>
      </c>
      <c r="G116" s="62">
        <v>67</v>
      </c>
    </row>
    <row r="117" spans="1:8" s="63" customFormat="1" ht="22.5">
      <c r="A117" s="54">
        <v>101</v>
      </c>
      <c r="B117" s="64" t="s">
        <v>1273</v>
      </c>
      <c r="C117" s="60" t="s">
        <v>1511</v>
      </c>
      <c r="D117" s="61" t="s">
        <v>1526</v>
      </c>
      <c r="E117" s="62">
        <v>70</v>
      </c>
      <c r="F117" s="62">
        <v>64</v>
      </c>
      <c r="G117" s="62">
        <v>58</v>
      </c>
      <c r="H117" s="125"/>
    </row>
    <row r="118" spans="1:7" s="63" customFormat="1" ht="22.5">
      <c r="A118" s="54">
        <v>102</v>
      </c>
      <c r="B118" s="64" t="s">
        <v>1274</v>
      </c>
      <c r="C118" s="60" t="s">
        <v>1511</v>
      </c>
      <c r="D118" s="61" t="s">
        <v>1599</v>
      </c>
      <c r="E118" s="62">
        <v>180</v>
      </c>
      <c r="F118" s="62">
        <v>153</v>
      </c>
      <c r="G118" s="62">
        <v>138</v>
      </c>
    </row>
    <row r="119" spans="1:7" s="63" customFormat="1" ht="12.75">
      <c r="A119" s="117">
        <v>103</v>
      </c>
      <c r="B119" s="23" t="s">
        <v>1204</v>
      </c>
      <c r="C119" s="119" t="s">
        <v>1542</v>
      </c>
      <c r="D119" s="24" t="s">
        <v>1205</v>
      </c>
      <c r="E119" s="121">
        <v>107</v>
      </c>
      <c r="F119" s="121">
        <v>87</v>
      </c>
      <c r="G119" s="121">
        <v>77</v>
      </c>
    </row>
    <row r="120" spans="1:7" s="63" customFormat="1" ht="12.75">
      <c r="A120" s="117">
        <v>104</v>
      </c>
      <c r="B120" s="23" t="s">
        <v>1207</v>
      </c>
      <c r="C120" s="119" t="s">
        <v>1542</v>
      </c>
      <c r="D120" s="24" t="s">
        <v>1206</v>
      </c>
      <c r="E120" s="121">
        <v>105</v>
      </c>
      <c r="F120" s="121">
        <v>85</v>
      </c>
      <c r="G120" s="121">
        <v>75</v>
      </c>
    </row>
    <row r="121" spans="1:7" s="63" customFormat="1" ht="12.75">
      <c r="A121" s="117">
        <v>105</v>
      </c>
      <c r="B121" s="23" t="s">
        <v>1208</v>
      </c>
      <c r="C121" s="119" t="s">
        <v>1542</v>
      </c>
      <c r="D121" s="24" t="s">
        <v>1209</v>
      </c>
      <c r="E121" s="121">
        <v>143</v>
      </c>
      <c r="F121" s="121">
        <v>125</v>
      </c>
      <c r="G121" s="121">
        <v>113</v>
      </c>
    </row>
    <row r="122" spans="1:7" s="63" customFormat="1" ht="22.5">
      <c r="A122" s="117">
        <v>106</v>
      </c>
      <c r="B122" s="139" t="s">
        <v>1196</v>
      </c>
      <c r="C122" s="119" t="s">
        <v>1542</v>
      </c>
      <c r="D122" s="120" t="s">
        <v>1197</v>
      </c>
      <c r="E122" s="121">
        <v>124</v>
      </c>
      <c r="F122" s="121">
        <v>109</v>
      </c>
      <c r="G122" s="121">
        <v>89</v>
      </c>
    </row>
    <row r="123" spans="1:7" s="63" customFormat="1" ht="22.5">
      <c r="A123" s="117">
        <v>107</v>
      </c>
      <c r="B123" s="139" t="s">
        <v>1195</v>
      </c>
      <c r="C123" s="119" t="s">
        <v>1542</v>
      </c>
      <c r="D123" s="120" t="s">
        <v>1198</v>
      </c>
      <c r="E123" s="121">
        <v>125</v>
      </c>
      <c r="F123" s="121">
        <v>110</v>
      </c>
      <c r="G123" s="121">
        <v>90</v>
      </c>
    </row>
    <row r="124" spans="1:7" s="69" customFormat="1" ht="22.5">
      <c r="A124" s="117">
        <v>108</v>
      </c>
      <c r="B124" s="65" t="s">
        <v>1459</v>
      </c>
      <c r="C124" s="66" t="s">
        <v>1460</v>
      </c>
      <c r="D124" s="67" t="s">
        <v>1600</v>
      </c>
      <c r="E124" s="68">
        <v>122.88</v>
      </c>
      <c r="F124" s="68">
        <v>110.4</v>
      </c>
      <c r="G124" s="68">
        <v>100.8</v>
      </c>
    </row>
    <row r="125" spans="1:9" s="69" customFormat="1" ht="22.5">
      <c r="A125" s="117">
        <v>109</v>
      </c>
      <c r="B125" s="65" t="s">
        <v>1461</v>
      </c>
      <c r="C125" s="66" t="s">
        <v>1460</v>
      </c>
      <c r="D125" s="67" t="s">
        <v>1601</v>
      </c>
      <c r="E125" s="68">
        <v>154.88</v>
      </c>
      <c r="F125" s="68">
        <v>139.15</v>
      </c>
      <c r="G125" s="68">
        <v>127.05</v>
      </c>
      <c r="I125" s="107"/>
    </row>
    <row r="126" spans="1:9" s="69" customFormat="1" ht="22.5">
      <c r="A126" s="117">
        <v>110</v>
      </c>
      <c r="B126" s="66" t="s">
        <v>1462</v>
      </c>
      <c r="C126" s="66" t="s">
        <v>1460</v>
      </c>
      <c r="D126" s="70" t="s">
        <v>1603</v>
      </c>
      <c r="E126" s="68">
        <v>163</v>
      </c>
      <c r="F126" s="68">
        <v>147</v>
      </c>
      <c r="G126" s="68">
        <v>135</v>
      </c>
      <c r="I126" s="107"/>
    </row>
    <row r="127" spans="1:7" s="69" customFormat="1" ht="28.5" customHeight="1">
      <c r="A127" s="117">
        <v>111</v>
      </c>
      <c r="B127" s="65" t="s">
        <v>852</v>
      </c>
      <c r="C127" s="66" t="s">
        <v>1460</v>
      </c>
      <c r="D127" s="70" t="s">
        <v>1602</v>
      </c>
      <c r="E127" s="68">
        <v>206.08</v>
      </c>
      <c r="F127" s="68">
        <v>185.15</v>
      </c>
      <c r="G127" s="68">
        <v>169.05</v>
      </c>
    </row>
    <row r="128" spans="1:7" s="69" customFormat="1" ht="33.75">
      <c r="A128" s="117">
        <v>112</v>
      </c>
      <c r="B128" s="65" t="s">
        <v>1455</v>
      </c>
      <c r="C128" s="66" t="s">
        <v>1460</v>
      </c>
      <c r="D128" s="70" t="s">
        <v>1604</v>
      </c>
      <c r="E128" s="68">
        <v>253.44</v>
      </c>
      <c r="F128" s="68">
        <v>227.7</v>
      </c>
      <c r="G128" s="68">
        <v>207.9</v>
      </c>
    </row>
    <row r="129" spans="1:7" ht="15.75">
      <c r="A129" s="627" t="s">
        <v>1342</v>
      </c>
      <c r="B129" s="627"/>
      <c r="C129" s="627"/>
      <c r="D129" s="627"/>
      <c r="E129" s="627"/>
      <c r="F129" s="627"/>
      <c r="G129" s="627"/>
    </row>
    <row r="130" spans="1:7" ht="12.75">
      <c r="A130" s="680" t="s">
        <v>1361</v>
      </c>
      <c r="B130" s="680"/>
      <c r="C130" s="680"/>
      <c r="D130" s="680"/>
      <c r="E130" s="680"/>
      <c r="F130" s="680"/>
      <c r="G130" s="680"/>
    </row>
    <row r="131" spans="1:7" s="78" customFormat="1" ht="12.75">
      <c r="A131" s="73">
        <v>113</v>
      </c>
      <c r="B131" s="74" t="s">
        <v>265</v>
      </c>
      <c r="C131" s="75" t="s">
        <v>1511</v>
      </c>
      <c r="D131" s="76" t="s">
        <v>1463</v>
      </c>
      <c r="E131" s="77">
        <v>42</v>
      </c>
      <c r="F131" s="77">
        <v>36</v>
      </c>
      <c r="G131" s="77">
        <v>33</v>
      </c>
    </row>
    <row r="132" spans="1:7" s="78" customFormat="1" ht="12.75">
      <c r="A132" s="73">
        <v>114</v>
      </c>
      <c r="B132" s="74" t="s">
        <v>266</v>
      </c>
      <c r="C132" s="75" t="s">
        <v>1511</v>
      </c>
      <c r="D132" s="76" t="s">
        <v>1464</v>
      </c>
      <c r="E132" s="77">
        <v>54</v>
      </c>
      <c r="F132" s="77">
        <v>46</v>
      </c>
      <c r="G132" s="77">
        <v>42</v>
      </c>
    </row>
    <row r="133" spans="1:7" s="69" customFormat="1" ht="22.5">
      <c r="A133" s="79">
        <v>115</v>
      </c>
      <c r="B133" s="65" t="s">
        <v>267</v>
      </c>
      <c r="C133" s="66" t="s">
        <v>1496</v>
      </c>
      <c r="D133" s="70" t="s">
        <v>1465</v>
      </c>
      <c r="E133" s="68">
        <v>70</v>
      </c>
      <c r="F133" s="68">
        <v>58</v>
      </c>
      <c r="G133" s="68">
        <v>51</v>
      </c>
    </row>
    <row r="134" spans="1:7" ht="12.75">
      <c r="A134" s="680" t="s">
        <v>365</v>
      </c>
      <c r="B134" s="680"/>
      <c r="C134" s="680"/>
      <c r="D134" s="680"/>
      <c r="E134" s="680"/>
      <c r="F134" s="680"/>
      <c r="G134" s="680"/>
    </row>
    <row r="135" spans="1:7" s="78" customFormat="1" ht="12.75">
      <c r="A135" s="73">
        <v>116</v>
      </c>
      <c r="B135" s="74" t="s">
        <v>268</v>
      </c>
      <c r="C135" s="75" t="s">
        <v>1511</v>
      </c>
      <c r="D135" s="76" t="s">
        <v>1466</v>
      </c>
      <c r="E135" s="77">
        <v>82</v>
      </c>
      <c r="F135" s="77">
        <v>70</v>
      </c>
      <c r="G135" s="77">
        <v>63</v>
      </c>
    </row>
    <row r="136" spans="1:7" ht="12.75">
      <c r="A136" s="79">
        <v>117</v>
      </c>
      <c r="B136" s="65" t="s">
        <v>269</v>
      </c>
      <c r="C136" s="66" t="s">
        <v>1460</v>
      </c>
      <c r="D136" s="70" t="s">
        <v>310</v>
      </c>
      <c r="E136" s="68">
        <v>210</v>
      </c>
      <c r="F136" s="68">
        <v>189</v>
      </c>
      <c r="G136" s="68">
        <v>173</v>
      </c>
    </row>
    <row r="137" spans="1:7" ht="12.75">
      <c r="A137" s="79">
        <v>118</v>
      </c>
      <c r="B137" s="65" t="s">
        <v>270</v>
      </c>
      <c r="C137" s="66" t="s">
        <v>1460</v>
      </c>
      <c r="D137" s="70" t="s">
        <v>1527</v>
      </c>
      <c r="E137" s="68">
        <v>262.4</v>
      </c>
      <c r="F137" s="68">
        <v>235.75</v>
      </c>
      <c r="G137" s="68">
        <v>215.25</v>
      </c>
    </row>
    <row r="138" ht="12.75">
      <c r="A138" s="69"/>
    </row>
  </sheetData>
  <sheetProtection/>
  <mergeCells count="19">
    <mergeCell ref="A134:G134"/>
    <mergeCell ref="A94:G94"/>
    <mergeCell ref="A104:G104"/>
    <mergeCell ref="A105:G105"/>
    <mergeCell ref="A114:G114"/>
    <mergeCell ref="A63:G63"/>
    <mergeCell ref="A70:G70"/>
    <mergeCell ref="A129:G129"/>
    <mergeCell ref="A130:G130"/>
    <mergeCell ref="A71:G71"/>
    <mergeCell ref="A69:G69"/>
    <mergeCell ref="A1:G1"/>
    <mergeCell ref="A2:G2"/>
    <mergeCell ref="A3:G3"/>
    <mergeCell ref="A4:G4"/>
    <mergeCell ref="A5:G5"/>
    <mergeCell ref="A33:G33"/>
    <mergeCell ref="A46:G46"/>
    <mergeCell ref="A47:G47"/>
  </mergeCells>
  <printOptions/>
  <pageMargins left="0.5905511811023623" right="0" top="0.1968503937007874" bottom="0" header="0" footer="0"/>
  <pageSetup horizontalDpi="300" verticalDpi="300" orientation="portrait" paperSize="9" scale="75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zoomScalePageLayoutView="0" workbookViewId="0" topLeftCell="A34">
      <selection activeCell="H35" sqref="H1:H16384"/>
    </sheetView>
  </sheetViews>
  <sheetFormatPr defaultColWidth="9.140625" defaultRowHeight="12.75"/>
  <cols>
    <col min="1" max="1" width="5.00390625" style="1" customWidth="1"/>
    <col min="2" max="2" width="19.140625" style="2" customWidth="1"/>
    <col min="3" max="3" width="10.7109375" style="2" customWidth="1"/>
    <col min="4" max="4" width="73.7109375" style="3" customWidth="1"/>
    <col min="5" max="7" width="5.7109375" style="4" customWidth="1"/>
    <col min="8" max="8" width="8.00390625" style="1" customWidth="1"/>
    <col min="9" max="9" width="8.28125" style="1" customWidth="1"/>
    <col min="10" max="16384" width="9.140625" style="1" customWidth="1"/>
  </cols>
  <sheetData>
    <row r="1" spans="1:7" ht="26.25" customHeight="1">
      <c r="A1" s="683" t="s">
        <v>882</v>
      </c>
      <c r="B1" s="684"/>
      <c r="C1" s="684"/>
      <c r="D1" s="684"/>
      <c r="E1" s="684"/>
      <c r="F1" s="684"/>
      <c r="G1" s="684"/>
    </row>
    <row r="2" spans="1:7" s="7" customFormat="1" ht="23.25">
      <c r="A2" s="685" t="s">
        <v>1330</v>
      </c>
      <c r="B2" s="686"/>
      <c r="C2" s="686"/>
      <c r="D2" s="686"/>
      <c r="E2" s="686"/>
      <c r="F2" s="686"/>
      <c r="G2" s="686"/>
    </row>
    <row r="3" spans="1:255" ht="12.75">
      <c r="A3" s="687" t="s">
        <v>1361</v>
      </c>
      <c r="B3" s="688"/>
      <c r="C3" s="688"/>
      <c r="D3" s="688"/>
      <c r="E3" s="688"/>
      <c r="F3" s="688"/>
      <c r="G3" s="68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8" s="35" customFormat="1" ht="15.75" customHeight="1">
      <c r="A4" s="12">
        <v>1</v>
      </c>
      <c r="B4" s="13" t="s">
        <v>1331</v>
      </c>
      <c r="C4" s="13" t="s">
        <v>1511</v>
      </c>
      <c r="D4" s="14" t="s">
        <v>1441</v>
      </c>
      <c r="E4" s="15">
        <v>50</v>
      </c>
      <c r="F4" s="15">
        <v>45</v>
      </c>
      <c r="G4" s="15">
        <v>42</v>
      </c>
      <c r="H4" s="134"/>
    </row>
    <row r="5" spans="1:8" s="35" customFormat="1" ht="16.5" customHeight="1">
      <c r="A5" s="12">
        <v>2</v>
      </c>
      <c r="B5" s="13" t="s">
        <v>180</v>
      </c>
      <c r="C5" s="13" t="s">
        <v>1511</v>
      </c>
      <c r="D5" s="14" t="s">
        <v>1186</v>
      </c>
      <c r="E5" s="15">
        <v>90</v>
      </c>
      <c r="F5" s="15">
        <v>82</v>
      </c>
      <c r="G5" s="15">
        <v>73</v>
      </c>
      <c r="H5" s="134"/>
    </row>
    <row r="6" spans="1:8" s="35" customFormat="1" ht="12.75">
      <c r="A6" s="8">
        <v>3</v>
      </c>
      <c r="B6" s="9" t="s">
        <v>1275</v>
      </c>
      <c r="C6" s="9" t="s">
        <v>1511</v>
      </c>
      <c r="D6" s="10" t="s">
        <v>1528</v>
      </c>
      <c r="E6" s="11">
        <v>35</v>
      </c>
      <c r="F6" s="11">
        <v>31</v>
      </c>
      <c r="G6" s="11">
        <v>28</v>
      </c>
      <c r="H6" s="98"/>
    </row>
    <row r="7" spans="1:8" s="35" customFormat="1" ht="22.5">
      <c r="A7" s="8">
        <v>4</v>
      </c>
      <c r="B7" s="9" t="s">
        <v>1276</v>
      </c>
      <c r="C7" s="9" t="s">
        <v>1511</v>
      </c>
      <c r="D7" s="10" t="s">
        <v>1529</v>
      </c>
      <c r="E7" s="11">
        <v>55</v>
      </c>
      <c r="F7" s="11">
        <v>50</v>
      </c>
      <c r="G7" s="11">
        <v>47</v>
      </c>
      <c r="H7" s="134"/>
    </row>
    <row r="8" spans="1:8" s="35" customFormat="1" ht="22.5">
      <c r="A8" s="8">
        <v>5</v>
      </c>
      <c r="B8" s="80" t="s">
        <v>185</v>
      </c>
      <c r="C8" s="9" t="s">
        <v>892</v>
      </c>
      <c r="D8" s="10" t="s">
        <v>1507</v>
      </c>
      <c r="E8" s="46">
        <v>93</v>
      </c>
      <c r="F8" s="46">
        <v>86</v>
      </c>
      <c r="G8" s="46">
        <v>79</v>
      </c>
      <c r="H8" s="134"/>
    </row>
    <row r="9" spans="1:7" ht="22.5">
      <c r="A9" s="8">
        <v>6</v>
      </c>
      <c r="B9" s="9" t="s">
        <v>186</v>
      </c>
      <c r="C9" s="9" t="s">
        <v>892</v>
      </c>
      <c r="D9" s="10" t="s">
        <v>1506</v>
      </c>
      <c r="E9" s="11">
        <v>78</v>
      </c>
      <c r="F9" s="11">
        <v>71</v>
      </c>
      <c r="G9" s="11">
        <v>64</v>
      </c>
    </row>
    <row r="10" spans="1:7" ht="22.5">
      <c r="A10" s="8">
        <v>7</v>
      </c>
      <c r="B10" s="9" t="s">
        <v>187</v>
      </c>
      <c r="C10" s="9" t="s">
        <v>1542</v>
      </c>
      <c r="D10" s="10" t="s">
        <v>120</v>
      </c>
      <c r="E10" s="11">
        <v>67</v>
      </c>
      <c r="F10" s="11">
        <v>59</v>
      </c>
      <c r="G10" s="11">
        <v>50</v>
      </c>
    </row>
    <row r="11" spans="1:7" ht="22.5">
      <c r="A11" s="8">
        <v>8</v>
      </c>
      <c r="B11" s="9" t="s">
        <v>380</v>
      </c>
      <c r="C11" s="9" t="s">
        <v>1542</v>
      </c>
      <c r="D11" s="10" t="s">
        <v>175</v>
      </c>
      <c r="E11" s="11">
        <v>69</v>
      </c>
      <c r="F11" s="11">
        <v>61</v>
      </c>
      <c r="G11" s="11">
        <v>52</v>
      </c>
    </row>
    <row r="12" spans="1:7" ht="22.5">
      <c r="A12" s="8">
        <v>9</v>
      </c>
      <c r="B12" s="9" t="s">
        <v>381</v>
      </c>
      <c r="C12" s="9" t="s">
        <v>1542</v>
      </c>
      <c r="D12" s="10" t="s">
        <v>176</v>
      </c>
      <c r="E12" s="11">
        <v>67</v>
      </c>
      <c r="F12" s="11">
        <v>59</v>
      </c>
      <c r="G12" s="11">
        <v>50</v>
      </c>
    </row>
    <row r="13" spans="1:7" ht="22.5">
      <c r="A13" s="8">
        <v>10</v>
      </c>
      <c r="B13" s="9" t="s">
        <v>188</v>
      </c>
      <c r="C13" s="9" t="s">
        <v>189</v>
      </c>
      <c r="D13" s="10" t="s">
        <v>1486</v>
      </c>
      <c r="E13" s="11">
        <v>70</v>
      </c>
      <c r="F13" s="11">
        <v>62</v>
      </c>
      <c r="G13" s="11">
        <v>55</v>
      </c>
    </row>
    <row r="14" spans="1:7" ht="12.75">
      <c r="A14" s="8">
        <v>11</v>
      </c>
      <c r="B14" s="9" t="s">
        <v>853</v>
      </c>
      <c r="C14" s="66" t="s">
        <v>1496</v>
      </c>
      <c r="D14" s="10" t="s">
        <v>335</v>
      </c>
      <c r="E14" s="11">
        <v>87</v>
      </c>
      <c r="F14" s="11">
        <v>79</v>
      </c>
      <c r="G14" s="11">
        <v>69</v>
      </c>
    </row>
    <row r="15" spans="1:7" ht="22.5">
      <c r="A15" s="8">
        <v>12</v>
      </c>
      <c r="B15" s="9" t="s">
        <v>854</v>
      </c>
      <c r="C15" s="66" t="s">
        <v>1496</v>
      </c>
      <c r="D15" s="10" t="s">
        <v>328</v>
      </c>
      <c r="E15" s="11">
        <v>245</v>
      </c>
      <c r="F15" s="11">
        <v>225</v>
      </c>
      <c r="G15" s="11">
        <v>215</v>
      </c>
    </row>
    <row r="16" spans="1:255" ht="12.75">
      <c r="A16" s="687" t="s">
        <v>365</v>
      </c>
      <c r="B16" s="688"/>
      <c r="C16" s="688"/>
      <c r="D16" s="688"/>
      <c r="E16" s="688"/>
      <c r="F16" s="688"/>
      <c r="G16" s="68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7" s="35" customFormat="1" ht="15.75" customHeight="1">
      <c r="A17" s="12">
        <v>13</v>
      </c>
      <c r="B17" s="13" t="s">
        <v>855</v>
      </c>
      <c r="C17" s="13" t="s">
        <v>1511</v>
      </c>
      <c r="D17" s="14" t="s">
        <v>141</v>
      </c>
      <c r="E17" s="15">
        <v>70</v>
      </c>
      <c r="F17" s="15">
        <v>65</v>
      </c>
      <c r="G17" s="15">
        <v>60</v>
      </c>
    </row>
    <row r="18" spans="1:7" s="35" customFormat="1" ht="24" customHeight="1">
      <c r="A18" s="12">
        <v>14</v>
      </c>
      <c r="B18" s="13" t="s">
        <v>1183</v>
      </c>
      <c r="C18" s="13" t="s">
        <v>1511</v>
      </c>
      <c r="D18" s="14" t="s">
        <v>1187</v>
      </c>
      <c r="E18" s="15">
        <v>100</v>
      </c>
      <c r="F18" s="15">
        <v>90</v>
      </c>
      <c r="G18" s="15">
        <v>82</v>
      </c>
    </row>
    <row r="19" spans="1:7" s="35" customFormat="1" ht="22.5">
      <c r="A19" s="12">
        <v>15</v>
      </c>
      <c r="B19" s="13" t="s">
        <v>1184</v>
      </c>
      <c r="C19" s="13" t="s">
        <v>1511</v>
      </c>
      <c r="D19" s="14" t="s">
        <v>1188</v>
      </c>
      <c r="E19" s="15">
        <v>152</v>
      </c>
      <c r="F19" s="15">
        <v>138</v>
      </c>
      <c r="G19" s="15">
        <v>126</v>
      </c>
    </row>
    <row r="20" spans="1:7" ht="22.5">
      <c r="A20" s="12">
        <v>16</v>
      </c>
      <c r="B20" s="13" t="s">
        <v>1185</v>
      </c>
      <c r="C20" s="13" t="s">
        <v>1511</v>
      </c>
      <c r="D20" s="14" t="s">
        <v>1191</v>
      </c>
      <c r="E20" s="15">
        <v>75</v>
      </c>
      <c r="F20" s="15">
        <v>68</v>
      </c>
      <c r="G20" s="15">
        <v>62</v>
      </c>
    </row>
    <row r="21" spans="1:7" ht="12.75">
      <c r="A21" s="12">
        <v>17</v>
      </c>
      <c r="B21" s="13" t="s">
        <v>420</v>
      </c>
      <c r="C21" s="13" t="s">
        <v>1511</v>
      </c>
      <c r="D21" s="14" t="s">
        <v>421</v>
      </c>
      <c r="E21" s="15">
        <v>75</v>
      </c>
      <c r="F21" s="15">
        <v>66</v>
      </c>
      <c r="G21" s="15">
        <v>60</v>
      </c>
    </row>
    <row r="22" spans="1:7" ht="22.5">
      <c r="A22" s="12">
        <v>18</v>
      </c>
      <c r="B22" s="13" t="s">
        <v>1487</v>
      </c>
      <c r="C22" s="13" t="s">
        <v>1511</v>
      </c>
      <c r="D22" s="14" t="s">
        <v>422</v>
      </c>
      <c r="E22" s="15">
        <v>77</v>
      </c>
      <c r="F22" s="15">
        <v>68</v>
      </c>
      <c r="G22" s="15">
        <v>62</v>
      </c>
    </row>
    <row r="23" spans="1:7" ht="22.5">
      <c r="A23" s="12">
        <v>19</v>
      </c>
      <c r="B23" s="140" t="s">
        <v>423</v>
      </c>
      <c r="C23" s="13" t="s">
        <v>1511</v>
      </c>
      <c r="D23" s="14" t="s">
        <v>424</v>
      </c>
      <c r="E23" s="15">
        <v>210</v>
      </c>
      <c r="F23" s="15">
        <v>190</v>
      </c>
      <c r="G23" s="15">
        <v>180</v>
      </c>
    </row>
    <row r="24" spans="1:7" ht="22.5">
      <c r="A24" s="8">
        <v>20</v>
      </c>
      <c r="B24" s="9" t="s">
        <v>1212</v>
      </c>
      <c r="C24" s="9" t="s">
        <v>1542</v>
      </c>
      <c r="D24" s="10" t="s">
        <v>1210</v>
      </c>
      <c r="E24" s="11">
        <v>114</v>
      </c>
      <c r="F24" s="11">
        <v>101</v>
      </c>
      <c r="G24" s="11">
        <v>87</v>
      </c>
    </row>
    <row r="25" spans="1:7" ht="33.75">
      <c r="A25" s="8">
        <v>21</v>
      </c>
      <c r="B25" s="66" t="s">
        <v>382</v>
      </c>
      <c r="C25" s="66" t="s">
        <v>1460</v>
      </c>
      <c r="D25" s="65" t="s">
        <v>136</v>
      </c>
      <c r="E25" s="68">
        <v>206.08</v>
      </c>
      <c r="F25" s="68">
        <v>185.15</v>
      </c>
      <c r="G25" s="68">
        <v>169.05</v>
      </c>
    </row>
    <row r="26" spans="1:7" ht="33.75">
      <c r="A26" s="8">
        <v>22</v>
      </c>
      <c r="B26" s="66" t="s">
        <v>1223</v>
      </c>
      <c r="C26" s="66" t="s">
        <v>1460</v>
      </c>
      <c r="D26" s="65" t="s">
        <v>1515</v>
      </c>
      <c r="E26" s="68">
        <v>206</v>
      </c>
      <c r="F26" s="68">
        <v>185</v>
      </c>
      <c r="G26" s="68">
        <v>169</v>
      </c>
    </row>
    <row r="27" spans="1:7" ht="33.75">
      <c r="A27" s="8">
        <v>23</v>
      </c>
      <c r="B27" s="71" t="s">
        <v>383</v>
      </c>
      <c r="C27" s="71" t="s">
        <v>1460</v>
      </c>
      <c r="D27" s="65" t="s">
        <v>1514</v>
      </c>
      <c r="E27" s="72">
        <v>229.12</v>
      </c>
      <c r="F27" s="72">
        <v>205.85</v>
      </c>
      <c r="G27" s="72">
        <v>187.95</v>
      </c>
    </row>
    <row r="28" spans="1:7" ht="33.75">
      <c r="A28" s="8">
        <v>24</v>
      </c>
      <c r="B28" s="66" t="s">
        <v>1440</v>
      </c>
      <c r="C28" s="66" t="s">
        <v>1460</v>
      </c>
      <c r="D28" s="65" t="s">
        <v>1475</v>
      </c>
      <c r="E28" s="86">
        <v>229</v>
      </c>
      <c r="F28" s="86">
        <v>206</v>
      </c>
      <c r="G28" s="86">
        <v>188</v>
      </c>
    </row>
    <row r="29" spans="1:7" ht="33.75">
      <c r="A29" s="8">
        <v>25</v>
      </c>
      <c r="B29" s="81" t="s">
        <v>384</v>
      </c>
      <c r="C29" s="71" t="s">
        <v>1460</v>
      </c>
      <c r="D29" s="65" t="s">
        <v>1303</v>
      </c>
      <c r="E29" s="72">
        <v>270.08</v>
      </c>
      <c r="F29" s="72">
        <v>242.65</v>
      </c>
      <c r="G29" s="72">
        <v>221.55</v>
      </c>
    </row>
    <row r="30" spans="1:7" ht="33.75">
      <c r="A30" s="8">
        <v>26</v>
      </c>
      <c r="B30" s="65" t="s">
        <v>1224</v>
      </c>
      <c r="C30" s="66" t="s">
        <v>1460</v>
      </c>
      <c r="D30" s="65" t="s">
        <v>135</v>
      </c>
      <c r="E30" s="68">
        <v>270</v>
      </c>
      <c r="F30" s="68">
        <v>243</v>
      </c>
      <c r="G30" s="68">
        <v>222</v>
      </c>
    </row>
    <row r="31" spans="1:7" s="7" customFormat="1" ht="33.75">
      <c r="A31" s="8">
        <v>27</v>
      </c>
      <c r="B31" s="71" t="s">
        <v>385</v>
      </c>
      <c r="C31" s="71" t="s">
        <v>1460</v>
      </c>
      <c r="D31" s="65" t="s">
        <v>315</v>
      </c>
      <c r="E31" s="72">
        <v>323.84</v>
      </c>
      <c r="F31" s="72">
        <v>290.95</v>
      </c>
      <c r="G31" s="72">
        <v>265.65</v>
      </c>
    </row>
    <row r="32" spans="1:8" ht="37.5" customHeight="1">
      <c r="A32" s="8">
        <v>28</v>
      </c>
      <c r="B32" s="71" t="s">
        <v>386</v>
      </c>
      <c r="C32" s="71" t="s">
        <v>1460</v>
      </c>
      <c r="D32" s="65" t="s">
        <v>415</v>
      </c>
      <c r="E32" s="82">
        <v>324</v>
      </c>
      <c r="F32" s="82">
        <v>291</v>
      </c>
      <c r="G32" s="82">
        <v>266</v>
      </c>
      <c r="H32" s="107"/>
    </row>
    <row r="33" spans="1:7" ht="24.75" customHeight="1">
      <c r="A33" s="8">
        <v>29</v>
      </c>
      <c r="B33" s="83" t="s">
        <v>387</v>
      </c>
      <c r="C33" s="84" t="s">
        <v>1460</v>
      </c>
      <c r="D33" s="85" t="s">
        <v>416</v>
      </c>
      <c r="E33" s="86">
        <v>279</v>
      </c>
      <c r="F33" s="86">
        <v>251</v>
      </c>
      <c r="G33" s="86">
        <v>229</v>
      </c>
    </row>
    <row r="34" spans="1:7" ht="30" customHeight="1">
      <c r="A34" s="682" t="s">
        <v>1561</v>
      </c>
      <c r="B34" s="682"/>
      <c r="C34" s="682"/>
      <c r="D34" s="682"/>
      <c r="E34" s="682"/>
      <c r="F34" s="682"/>
      <c r="G34" s="682"/>
    </row>
    <row r="35" spans="1:7" ht="22.5">
      <c r="A35" s="88">
        <v>30</v>
      </c>
      <c r="B35" s="9" t="s">
        <v>1562</v>
      </c>
      <c r="C35" s="9" t="s">
        <v>1618</v>
      </c>
      <c r="D35" s="10" t="s">
        <v>897</v>
      </c>
      <c r="E35" s="11">
        <v>42</v>
      </c>
      <c r="F35" s="11">
        <v>34</v>
      </c>
      <c r="G35" s="11">
        <v>32</v>
      </c>
    </row>
    <row r="36" spans="1:7" ht="22.5">
      <c r="A36" s="88">
        <v>31</v>
      </c>
      <c r="B36" s="9" t="s">
        <v>1563</v>
      </c>
      <c r="C36" s="9" t="s">
        <v>1618</v>
      </c>
      <c r="D36" s="10" t="s">
        <v>253</v>
      </c>
      <c r="E36" s="11">
        <v>48</v>
      </c>
      <c r="F36" s="11">
        <v>40</v>
      </c>
      <c r="G36" s="11">
        <v>35</v>
      </c>
    </row>
    <row r="37" spans="1:7" ht="22.5">
      <c r="A37" s="88">
        <v>32</v>
      </c>
      <c r="B37" s="9" t="s">
        <v>1564</v>
      </c>
      <c r="C37" s="9" t="s">
        <v>1618</v>
      </c>
      <c r="D37" s="10" t="s">
        <v>254</v>
      </c>
      <c r="E37" s="11">
        <v>55</v>
      </c>
      <c r="F37" s="11">
        <v>46</v>
      </c>
      <c r="G37" s="11">
        <v>41</v>
      </c>
    </row>
    <row r="38" spans="1:7" ht="22.5">
      <c r="A38" s="88">
        <v>33</v>
      </c>
      <c r="B38" s="9" t="s">
        <v>1442</v>
      </c>
      <c r="C38" s="9" t="s">
        <v>1618</v>
      </c>
      <c r="D38" s="10" t="s">
        <v>146</v>
      </c>
      <c r="E38" s="11">
        <v>40</v>
      </c>
      <c r="F38" s="11">
        <v>32</v>
      </c>
      <c r="G38" s="11">
        <v>27</v>
      </c>
    </row>
    <row r="39" spans="1:7" ht="12.75">
      <c r="A39" s="88">
        <v>34</v>
      </c>
      <c r="B39" s="9" t="s">
        <v>147</v>
      </c>
      <c r="C39" s="9" t="s">
        <v>1618</v>
      </c>
      <c r="D39" s="10" t="s">
        <v>148</v>
      </c>
      <c r="E39" s="11">
        <v>41</v>
      </c>
      <c r="F39" s="11">
        <v>33</v>
      </c>
      <c r="G39" s="11">
        <v>28</v>
      </c>
    </row>
    <row r="40" spans="1:7" ht="12.75">
      <c r="A40" s="88">
        <v>35</v>
      </c>
      <c r="B40" s="9" t="s">
        <v>149</v>
      </c>
      <c r="C40" s="9" t="s">
        <v>1511</v>
      </c>
      <c r="D40" s="10" t="s">
        <v>150</v>
      </c>
      <c r="E40" s="11">
        <v>10</v>
      </c>
      <c r="F40" s="11">
        <v>8</v>
      </c>
      <c r="G40" s="11">
        <v>7</v>
      </c>
    </row>
    <row r="41" spans="1:7" ht="12.75">
      <c r="A41" s="88">
        <v>36</v>
      </c>
      <c r="B41" s="13" t="s">
        <v>1179</v>
      </c>
      <c r="C41" s="13" t="s">
        <v>1511</v>
      </c>
      <c r="D41" s="14" t="s">
        <v>1180</v>
      </c>
      <c r="E41" s="15">
        <v>10</v>
      </c>
      <c r="F41" s="15">
        <v>8</v>
      </c>
      <c r="G41" s="15">
        <v>7</v>
      </c>
    </row>
    <row r="42" spans="1:7" ht="12.75">
      <c r="A42" s="88">
        <v>37</v>
      </c>
      <c r="B42" s="13" t="s">
        <v>1178</v>
      </c>
      <c r="C42" s="13" t="s">
        <v>1511</v>
      </c>
      <c r="D42" s="14" t="s">
        <v>1181</v>
      </c>
      <c r="E42" s="15">
        <v>10</v>
      </c>
      <c r="F42" s="15">
        <v>8</v>
      </c>
      <c r="G42" s="15">
        <v>7</v>
      </c>
    </row>
    <row r="43" spans="1:10" ht="12.75">
      <c r="A43" s="88">
        <v>38</v>
      </c>
      <c r="B43" s="13" t="s">
        <v>151</v>
      </c>
      <c r="C43" s="13" t="s">
        <v>1511</v>
      </c>
      <c r="D43" s="14" t="s">
        <v>152</v>
      </c>
      <c r="E43" s="15">
        <v>22</v>
      </c>
      <c r="F43" s="15">
        <v>18</v>
      </c>
      <c r="G43" s="15">
        <v>16</v>
      </c>
      <c r="H43" s="98"/>
      <c r="J43" s="98"/>
    </row>
    <row r="44" spans="1:8" ht="12.75">
      <c r="A44" s="88">
        <v>39</v>
      </c>
      <c r="B44" s="13" t="s">
        <v>1420</v>
      </c>
      <c r="C44" s="13" t="s">
        <v>1511</v>
      </c>
      <c r="D44" s="14" t="s">
        <v>317</v>
      </c>
      <c r="E44" s="15">
        <v>12</v>
      </c>
      <c r="F44" s="15">
        <v>10</v>
      </c>
      <c r="G44" s="15">
        <v>8</v>
      </c>
      <c r="H44" s="98"/>
    </row>
    <row r="45" spans="1:8" ht="12.75">
      <c r="A45" s="88">
        <v>40</v>
      </c>
      <c r="B45" s="9" t="s">
        <v>1421</v>
      </c>
      <c r="C45" s="9" t="s">
        <v>1460</v>
      </c>
      <c r="D45" s="10" t="s">
        <v>1422</v>
      </c>
      <c r="E45" s="11">
        <v>11</v>
      </c>
      <c r="F45" s="11">
        <v>9</v>
      </c>
      <c r="G45" s="11">
        <v>7</v>
      </c>
      <c r="H45" s="98"/>
    </row>
    <row r="46" spans="1:8" ht="14.25" customHeight="1">
      <c r="A46" s="88">
        <v>41</v>
      </c>
      <c r="B46" s="9" t="s">
        <v>1423</v>
      </c>
      <c r="C46" s="66" t="s">
        <v>1496</v>
      </c>
      <c r="D46" s="10" t="s">
        <v>1424</v>
      </c>
      <c r="E46" s="11">
        <v>31</v>
      </c>
      <c r="F46" s="11">
        <v>28</v>
      </c>
      <c r="G46" s="11">
        <v>25</v>
      </c>
      <c r="H46" s="98"/>
    </row>
    <row r="47" spans="1:8" ht="26.25" customHeight="1">
      <c r="A47" s="88">
        <v>42</v>
      </c>
      <c r="B47" s="75" t="s">
        <v>1425</v>
      </c>
      <c r="C47" s="75" t="s">
        <v>1511</v>
      </c>
      <c r="D47" s="74" t="s">
        <v>1426</v>
      </c>
      <c r="E47" s="133">
        <v>10</v>
      </c>
      <c r="F47" s="133">
        <v>8</v>
      </c>
      <c r="G47" s="133">
        <v>7</v>
      </c>
      <c r="H47" s="98"/>
    </row>
    <row r="48" spans="1:8" ht="24" customHeight="1">
      <c r="A48" s="88">
        <v>43</v>
      </c>
      <c r="B48" s="13" t="s">
        <v>1366</v>
      </c>
      <c r="C48" s="75" t="s">
        <v>1511</v>
      </c>
      <c r="D48" s="14" t="s">
        <v>1265</v>
      </c>
      <c r="E48" s="15">
        <v>8</v>
      </c>
      <c r="F48" s="15">
        <v>6</v>
      </c>
      <c r="G48" s="15">
        <v>5</v>
      </c>
      <c r="H48" s="98"/>
    </row>
    <row r="49" spans="1:8" ht="24" customHeight="1">
      <c r="A49" s="88">
        <v>44</v>
      </c>
      <c r="B49" s="13" t="s">
        <v>1266</v>
      </c>
      <c r="C49" s="75" t="s">
        <v>1511</v>
      </c>
      <c r="D49" s="14" t="s">
        <v>1213</v>
      </c>
      <c r="E49" s="15">
        <v>30</v>
      </c>
      <c r="F49" s="15">
        <v>27</v>
      </c>
      <c r="G49" s="15">
        <v>24</v>
      </c>
      <c r="H49" s="98"/>
    </row>
    <row r="50" spans="1:8" ht="22.5">
      <c r="A50" s="88">
        <v>45</v>
      </c>
      <c r="B50" s="13" t="s">
        <v>1497</v>
      </c>
      <c r="C50" s="66" t="s">
        <v>394</v>
      </c>
      <c r="D50" s="10" t="s">
        <v>312</v>
      </c>
      <c r="E50" s="11">
        <v>56</v>
      </c>
      <c r="F50" s="11">
        <v>49</v>
      </c>
      <c r="G50" s="11">
        <v>44</v>
      </c>
      <c r="H50" s="98"/>
    </row>
    <row r="51" spans="1:8" ht="22.5">
      <c r="A51" s="88">
        <v>46</v>
      </c>
      <c r="B51" s="9" t="s">
        <v>336</v>
      </c>
      <c r="C51" s="66" t="s">
        <v>394</v>
      </c>
      <c r="D51" s="10" t="s">
        <v>1083</v>
      </c>
      <c r="E51" s="11">
        <v>32</v>
      </c>
      <c r="F51" s="11">
        <v>29</v>
      </c>
      <c r="G51" s="11">
        <v>26</v>
      </c>
      <c r="H51" s="98"/>
    </row>
    <row r="52" spans="1:8" ht="22.5">
      <c r="A52" s="88">
        <v>47</v>
      </c>
      <c r="B52" s="9" t="s">
        <v>1556</v>
      </c>
      <c r="C52" s="66" t="s">
        <v>394</v>
      </c>
      <c r="D52" s="10" t="s">
        <v>181</v>
      </c>
      <c r="E52" s="11">
        <v>32</v>
      </c>
      <c r="F52" s="11">
        <v>29</v>
      </c>
      <c r="G52" s="11">
        <v>26</v>
      </c>
      <c r="H52" s="98"/>
    </row>
    <row r="53" spans="1:8" ht="12.75">
      <c r="A53" s="88">
        <v>48</v>
      </c>
      <c r="B53" s="9" t="s">
        <v>1427</v>
      </c>
      <c r="C53" s="66" t="s">
        <v>1496</v>
      </c>
      <c r="D53" s="10" t="s">
        <v>1428</v>
      </c>
      <c r="E53" s="11">
        <v>8</v>
      </c>
      <c r="F53" s="11">
        <v>6</v>
      </c>
      <c r="G53" s="11">
        <v>5</v>
      </c>
      <c r="H53" s="98"/>
    </row>
    <row r="54" spans="1:7" ht="12.75">
      <c r="A54" s="88">
        <v>49</v>
      </c>
      <c r="B54" s="9" t="s">
        <v>1429</v>
      </c>
      <c r="C54" s="66" t="s">
        <v>1496</v>
      </c>
      <c r="D54" s="10" t="s">
        <v>1430</v>
      </c>
      <c r="E54" s="11">
        <v>8</v>
      </c>
      <c r="F54" s="11">
        <v>6</v>
      </c>
      <c r="G54" s="11">
        <v>5</v>
      </c>
    </row>
    <row r="55" spans="1:7" ht="12.75">
      <c r="A55" s="88">
        <v>50</v>
      </c>
      <c r="B55" s="9" t="s">
        <v>1431</v>
      </c>
      <c r="C55" s="66" t="s">
        <v>1496</v>
      </c>
      <c r="D55" s="10" t="s">
        <v>1432</v>
      </c>
      <c r="E55" s="11">
        <v>10</v>
      </c>
      <c r="F55" s="11">
        <v>8</v>
      </c>
      <c r="G55" s="11">
        <v>7</v>
      </c>
    </row>
    <row r="56" spans="2:7" ht="12.75">
      <c r="B56" s="1"/>
      <c r="C56" s="1"/>
      <c r="D56" s="1"/>
      <c r="E56" s="98"/>
      <c r="F56" s="98"/>
      <c r="G56" s="98"/>
    </row>
    <row r="58" spans="1:7" ht="12.75">
      <c r="A58" s="17"/>
      <c r="B58" s="89"/>
      <c r="C58" s="17"/>
      <c r="D58" s="90"/>
      <c r="E58" s="91"/>
      <c r="F58" s="91"/>
      <c r="G58" s="9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70" ht="12.75">
      <c r="D70"/>
    </row>
  </sheetData>
  <sheetProtection/>
  <mergeCells count="5">
    <mergeCell ref="A34:G34"/>
    <mergeCell ref="A1:G1"/>
    <mergeCell ref="A2:G2"/>
    <mergeCell ref="A3:G3"/>
    <mergeCell ref="A16:G16"/>
  </mergeCells>
  <printOptions/>
  <pageMargins left="0.5905511811023623" right="0" top="0.1968503937007874" bottom="0" header="0" footer="0"/>
  <pageSetup fitToHeight="1" fitToWidth="1" horizontalDpi="300" verticalDpi="300" orientation="portrait" paperSize="9" scale="70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7">
      <selection activeCell="H7" sqref="H1:H16384"/>
    </sheetView>
  </sheetViews>
  <sheetFormatPr defaultColWidth="9.140625" defaultRowHeight="12.75"/>
  <cols>
    <col min="1" max="1" width="4.421875" style="1" customWidth="1"/>
    <col min="2" max="2" width="14.57421875" style="2" customWidth="1"/>
    <col min="3" max="3" width="10.140625" style="92" customWidth="1"/>
    <col min="4" max="4" width="72.140625" style="3" customWidth="1"/>
    <col min="5" max="7" width="5.7109375" style="4" customWidth="1"/>
    <col min="8" max="8" width="8.00390625" style="5" customWidth="1"/>
    <col min="9" max="9" width="8.00390625" style="1" customWidth="1"/>
    <col min="10" max="10" width="32.8515625" style="1" customWidth="1"/>
    <col min="11" max="16384" width="9.140625" style="1" customWidth="1"/>
  </cols>
  <sheetData>
    <row r="1" spans="1:7" ht="26.25" customHeight="1">
      <c r="A1" s="621" t="s">
        <v>1435</v>
      </c>
      <c r="B1" s="621"/>
      <c r="C1" s="621"/>
      <c r="D1" s="621"/>
      <c r="E1" s="621"/>
      <c r="F1" s="621"/>
      <c r="G1" s="621"/>
    </row>
    <row r="2" spans="1:8" s="7" customFormat="1" ht="23.25">
      <c r="A2" s="690" t="s">
        <v>1243</v>
      </c>
      <c r="B2" s="690"/>
      <c r="C2" s="690"/>
      <c r="D2" s="690"/>
      <c r="E2" s="690"/>
      <c r="F2" s="690"/>
      <c r="G2" s="690"/>
      <c r="H2" s="6"/>
    </row>
    <row r="3" spans="1:8" s="17" customFormat="1" ht="15.75">
      <c r="A3" s="689" t="s">
        <v>1251</v>
      </c>
      <c r="B3" s="689"/>
      <c r="C3" s="689"/>
      <c r="D3" s="689"/>
      <c r="E3" s="689"/>
      <c r="F3" s="689"/>
      <c r="G3" s="689"/>
      <c r="H3" s="5"/>
    </row>
    <row r="4" spans="1:8" s="17" customFormat="1" ht="12">
      <c r="A4" s="680" t="s">
        <v>1361</v>
      </c>
      <c r="B4" s="680"/>
      <c r="C4" s="680"/>
      <c r="D4" s="680"/>
      <c r="E4" s="680"/>
      <c r="F4" s="680"/>
      <c r="G4" s="680"/>
      <c r="H4" s="5"/>
    </row>
    <row r="5" spans="1:8" s="36" customFormat="1" ht="22.5">
      <c r="A5" s="12">
        <v>1</v>
      </c>
      <c r="B5" s="13" t="s">
        <v>1252</v>
      </c>
      <c r="C5" s="51" t="s">
        <v>1511</v>
      </c>
      <c r="D5" s="14" t="s">
        <v>183</v>
      </c>
      <c r="E5" s="15">
        <v>40</v>
      </c>
      <c r="F5" s="15">
        <v>30</v>
      </c>
      <c r="G5" s="15">
        <v>23</v>
      </c>
      <c r="H5" s="5"/>
    </row>
    <row r="6" spans="1:8" s="36" customFormat="1" ht="22.5">
      <c r="A6" s="12">
        <v>2</v>
      </c>
      <c r="B6" s="13" t="s">
        <v>1253</v>
      </c>
      <c r="C6" s="51" t="s">
        <v>1511</v>
      </c>
      <c r="D6" s="14" t="s">
        <v>184</v>
      </c>
      <c r="E6" s="15">
        <v>77</v>
      </c>
      <c r="F6" s="15">
        <v>70</v>
      </c>
      <c r="G6" s="15">
        <v>67</v>
      </c>
      <c r="H6" s="5"/>
    </row>
    <row r="7" spans="1:8" s="36" customFormat="1" ht="22.5">
      <c r="A7" s="12">
        <v>3</v>
      </c>
      <c r="B7" s="13" t="s">
        <v>1254</v>
      </c>
      <c r="C7" s="51" t="s">
        <v>1511</v>
      </c>
      <c r="D7" s="14" t="s">
        <v>283</v>
      </c>
      <c r="E7" s="15">
        <v>77</v>
      </c>
      <c r="F7" s="15">
        <v>70</v>
      </c>
      <c r="G7" s="15">
        <v>67</v>
      </c>
      <c r="H7" s="5"/>
    </row>
    <row r="8" spans="1:8" s="36" customFormat="1" ht="22.5">
      <c r="A8" s="12">
        <v>4</v>
      </c>
      <c r="B8" s="13" t="s">
        <v>1255</v>
      </c>
      <c r="C8" s="51" t="s">
        <v>1511</v>
      </c>
      <c r="D8" s="14" t="s">
        <v>302</v>
      </c>
      <c r="E8" s="15">
        <v>100</v>
      </c>
      <c r="F8" s="15">
        <v>90</v>
      </c>
      <c r="G8" s="15">
        <v>86</v>
      </c>
      <c r="H8" s="5"/>
    </row>
    <row r="9" spans="1:8" s="17" customFormat="1" ht="11.25">
      <c r="A9" s="8">
        <v>5</v>
      </c>
      <c r="B9" s="9" t="s">
        <v>1256</v>
      </c>
      <c r="C9" s="93" t="s">
        <v>892</v>
      </c>
      <c r="D9" s="10" t="s">
        <v>1368</v>
      </c>
      <c r="E9" s="11">
        <v>65</v>
      </c>
      <c r="F9" s="11">
        <v>55</v>
      </c>
      <c r="G9" s="11">
        <v>49</v>
      </c>
      <c r="H9" s="5"/>
    </row>
    <row r="10" spans="1:8" s="17" customFormat="1" ht="11.25">
      <c r="A10" s="8">
        <v>6</v>
      </c>
      <c r="B10" s="9" t="s">
        <v>1257</v>
      </c>
      <c r="C10" s="93" t="s">
        <v>892</v>
      </c>
      <c r="D10" s="10" t="s">
        <v>264</v>
      </c>
      <c r="E10" s="11">
        <v>92</v>
      </c>
      <c r="F10" s="11">
        <v>85</v>
      </c>
      <c r="G10" s="11">
        <v>77</v>
      </c>
      <c r="H10" s="5"/>
    </row>
    <row r="11" spans="1:8" s="17" customFormat="1" ht="11.25">
      <c r="A11" s="8">
        <v>7</v>
      </c>
      <c r="B11" s="9" t="s">
        <v>1258</v>
      </c>
      <c r="C11" s="93" t="s">
        <v>892</v>
      </c>
      <c r="D11" s="10" t="s">
        <v>303</v>
      </c>
      <c r="E11" s="11">
        <v>91</v>
      </c>
      <c r="F11" s="11">
        <v>86</v>
      </c>
      <c r="G11" s="11">
        <v>80</v>
      </c>
      <c r="H11" s="5"/>
    </row>
    <row r="12" spans="1:8" s="17" customFormat="1" ht="11.25">
      <c r="A12" s="8">
        <v>8</v>
      </c>
      <c r="B12" s="9" t="s">
        <v>1259</v>
      </c>
      <c r="C12" s="93" t="s">
        <v>892</v>
      </c>
      <c r="D12" s="10" t="s">
        <v>1299</v>
      </c>
      <c r="E12" s="11">
        <v>120</v>
      </c>
      <c r="F12" s="11">
        <v>103</v>
      </c>
      <c r="G12" s="11">
        <v>95</v>
      </c>
      <c r="H12" s="5"/>
    </row>
    <row r="13" spans="1:8" s="17" customFormat="1" ht="11.25">
      <c r="A13" s="8">
        <v>9</v>
      </c>
      <c r="B13" s="9" t="s">
        <v>1260</v>
      </c>
      <c r="C13" s="93" t="s">
        <v>1542</v>
      </c>
      <c r="D13" s="10" t="s">
        <v>304</v>
      </c>
      <c r="E13" s="11">
        <v>65</v>
      </c>
      <c r="F13" s="11">
        <v>55</v>
      </c>
      <c r="G13" s="11">
        <v>50</v>
      </c>
      <c r="H13" s="5"/>
    </row>
    <row r="14" spans="1:8" s="17" customFormat="1" ht="11.25">
      <c r="A14" s="8">
        <v>10</v>
      </c>
      <c r="B14" s="9" t="s">
        <v>1261</v>
      </c>
      <c r="C14" s="93" t="s">
        <v>1542</v>
      </c>
      <c r="D14" s="10" t="s">
        <v>1300</v>
      </c>
      <c r="E14" s="11">
        <v>70</v>
      </c>
      <c r="F14" s="11">
        <v>63</v>
      </c>
      <c r="G14" s="11">
        <v>55</v>
      </c>
      <c r="H14" s="5"/>
    </row>
    <row r="15" spans="1:8" s="17" customFormat="1" ht="11.25">
      <c r="A15" s="8">
        <v>11</v>
      </c>
      <c r="B15" s="9" t="s">
        <v>1262</v>
      </c>
      <c r="C15" s="93" t="s">
        <v>1542</v>
      </c>
      <c r="D15" s="10" t="s">
        <v>305</v>
      </c>
      <c r="E15" s="11">
        <v>71</v>
      </c>
      <c r="F15" s="11">
        <v>64</v>
      </c>
      <c r="G15" s="11">
        <v>59</v>
      </c>
      <c r="H15" s="5"/>
    </row>
    <row r="16" spans="1:8" s="17" customFormat="1" ht="11.25">
      <c r="A16" s="8">
        <v>12</v>
      </c>
      <c r="B16" s="9" t="s">
        <v>1263</v>
      </c>
      <c r="C16" s="93" t="s">
        <v>1542</v>
      </c>
      <c r="D16" s="10" t="s">
        <v>1084</v>
      </c>
      <c r="E16" s="11">
        <v>120</v>
      </c>
      <c r="F16" s="11">
        <v>105</v>
      </c>
      <c r="G16" s="11">
        <v>87</v>
      </c>
      <c r="H16" s="5"/>
    </row>
    <row r="17" spans="1:8" s="17" customFormat="1" ht="11.25">
      <c r="A17" s="8">
        <v>13</v>
      </c>
      <c r="B17" s="9" t="s">
        <v>1291</v>
      </c>
      <c r="C17" s="93" t="s">
        <v>1522</v>
      </c>
      <c r="D17" s="10" t="s">
        <v>1605</v>
      </c>
      <c r="E17" s="11">
        <v>100</v>
      </c>
      <c r="F17" s="11">
        <v>90</v>
      </c>
      <c r="G17" s="11">
        <v>80</v>
      </c>
      <c r="H17" s="5"/>
    </row>
    <row r="18" spans="1:8" s="17" customFormat="1" ht="12">
      <c r="A18" s="680" t="s">
        <v>365</v>
      </c>
      <c r="B18" s="680"/>
      <c r="C18" s="680"/>
      <c r="D18" s="680"/>
      <c r="E18" s="680"/>
      <c r="F18" s="680"/>
      <c r="G18" s="680"/>
      <c r="H18" s="5"/>
    </row>
    <row r="19" spans="1:8" s="36" customFormat="1" ht="22.5">
      <c r="A19" s="12">
        <v>14</v>
      </c>
      <c r="B19" s="75" t="s">
        <v>1292</v>
      </c>
      <c r="C19" s="51" t="s">
        <v>1511</v>
      </c>
      <c r="D19" s="14" t="s">
        <v>1085</v>
      </c>
      <c r="E19" s="15">
        <v>95</v>
      </c>
      <c r="F19" s="15">
        <v>88</v>
      </c>
      <c r="G19" s="15">
        <v>83</v>
      </c>
      <c r="H19" s="5"/>
    </row>
    <row r="20" spans="1:8" s="36" customFormat="1" ht="22.5">
      <c r="A20" s="12">
        <v>15</v>
      </c>
      <c r="B20" s="75" t="s">
        <v>1293</v>
      </c>
      <c r="C20" s="51" t="s">
        <v>1511</v>
      </c>
      <c r="D20" s="14" t="s">
        <v>1086</v>
      </c>
      <c r="E20" s="15">
        <v>130</v>
      </c>
      <c r="F20" s="15">
        <v>115</v>
      </c>
      <c r="G20" s="15">
        <v>108</v>
      </c>
      <c r="H20" s="5"/>
    </row>
    <row r="21" spans="1:8" s="17" customFormat="1" ht="11.25">
      <c r="A21" s="8">
        <v>16</v>
      </c>
      <c r="B21" s="9" t="s">
        <v>1482</v>
      </c>
      <c r="C21" s="93" t="s">
        <v>892</v>
      </c>
      <c r="D21" s="10" t="s">
        <v>1483</v>
      </c>
      <c r="E21" s="11">
        <v>182</v>
      </c>
      <c r="F21" s="11">
        <v>165</v>
      </c>
      <c r="G21" s="11">
        <v>139</v>
      </c>
      <c r="H21" s="94"/>
    </row>
    <row r="22" spans="1:7" s="96" customFormat="1" ht="12.75">
      <c r="A22" s="8">
        <v>17</v>
      </c>
      <c r="B22" s="66" t="s">
        <v>289</v>
      </c>
      <c r="C22" s="87" t="s">
        <v>1460</v>
      </c>
      <c r="D22" s="95" t="s">
        <v>290</v>
      </c>
      <c r="E22" s="68">
        <v>162</v>
      </c>
      <c r="F22" s="68">
        <v>145</v>
      </c>
      <c r="G22" s="68">
        <v>132</v>
      </c>
    </row>
    <row r="23" spans="1:7" s="96" customFormat="1" ht="22.5">
      <c r="A23" s="8">
        <v>18</v>
      </c>
      <c r="B23" s="66" t="s">
        <v>291</v>
      </c>
      <c r="C23" s="87" t="s">
        <v>1460</v>
      </c>
      <c r="D23" s="95" t="s">
        <v>121</v>
      </c>
      <c r="E23" s="68">
        <v>220.16</v>
      </c>
      <c r="F23" s="68">
        <v>197.8</v>
      </c>
      <c r="G23" s="68">
        <v>180.6</v>
      </c>
    </row>
    <row r="24" spans="1:7" s="96" customFormat="1" ht="22.5">
      <c r="A24" s="8">
        <v>19</v>
      </c>
      <c r="B24" s="66" t="s">
        <v>273</v>
      </c>
      <c r="C24" s="87" t="s">
        <v>1460</v>
      </c>
      <c r="D24" s="95" t="s">
        <v>1087</v>
      </c>
      <c r="E24" s="68">
        <v>238.08</v>
      </c>
      <c r="F24" s="68">
        <v>213.9</v>
      </c>
      <c r="G24" s="68">
        <v>195.3</v>
      </c>
    </row>
    <row r="25" spans="1:7" s="96" customFormat="1" ht="33.75">
      <c r="A25" s="8">
        <v>20</v>
      </c>
      <c r="B25" s="66" t="s">
        <v>274</v>
      </c>
      <c r="C25" s="87" t="s">
        <v>1460</v>
      </c>
      <c r="D25" s="95" t="s">
        <v>1088</v>
      </c>
      <c r="E25" s="68">
        <v>334</v>
      </c>
      <c r="F25" s="68">
        <v>301</v>
      </c>
      <c r="G25" s="68">
        <v>274</v>
      </c>
    </row>
    <row r="26" spans="1:7" s="96" customFormat="1" ht="12.75">
      <c r="A26" s="8">
        <v>21</v>
      </c>
      <c r="B26" s="66" t="s">
        <v>190</v>
      </c>
      <c r="C26" s="87" t="s">
        <v>1460</v>
      </c>
      <c r="D26" s="95" t="s">
        <v>191</v>
      </c>
      <c r="E26" s="68">
        <v>334</v>
      </c>
      <c r="F26" s="68">
        <v>301</v>
      </c>
      <c r="G26" s="68">
        <v>274</v>
      </c>
    </row>
    <row r="27" spans="1:8" s="7" customFormat="1" ht="23.25">
      <c r="A27" s="690" t="s">
        <v>292</v>
      </c>
      <c r="B27" s="690"/>
      <c r="C27" s="690"/>
      <c r="D27" s="690"/>
      <c r="E27" s="690"/>
      <c r="F27" s="690"/>
      <c r="G27" s="690"/>
      <c r="H27" s="6"/>
    </row>
    <row r="28" spans="1:7" ht="15.75">
      <c r="A28" s="689" t="s">
        <v>1343</v>
      </c>
      <c r="B28" s="689"/>
      <c r="C28" s="689"/>
      <c r="D28" s="689"/>
      <c r="E28" s="689"/>
      <c r="F28" s="689"/>
      <c r="G28" s="689"/>
    </row>
    <row r="29" spans="1:7" ht="12.75">
      <c r="A29" s="12">
        <v>1</v>
      </c>
      <c r="B29" s="13" t="s">
        <v>293</v>
      </c>
      <c r="C29" s="51" t="s">
        <v>1511</v>
      </c>
      <c r="D29" s="14" t="s">
        <v>294</v>
      </c>
      <c r="E29" s="15">
        <v>30</v>
      </c>
      <c r="F29" s="15">
        <v>24</v>
      </c>
      <c r="G29" s="15">
        <v>21</v>
      </c>
    </row>
    <row r="30" spans="1:7" ht="12.75">
      <c r="A30" s="12">
        <v>2</v>
      </c>
      <c r="B30" s="13" t="s">
        <v>295</v>
      </c>
      <c r="C30" s="51" t="s">
        <v>1511</v>
      </c>
      <c r="D30" s="14" t="s">
        <v>296</v>
      </c>
      <c r="E30" s="15">
        <v>40</v>
      </c>
      <c r="F30" s="15">
        <v>33</v>
      </c>
      <c r="G30" s="15">
        <v>29</v>
      </c>
    </row>
    <row r="31" spans="1:7" ht="12.75">
      <c r="A31" s="8">
        <v>3</v>
      </c>
      <c r="B31" s="9" t="s">
        <v>297</v>
      </c>
      <c r="C31" s="93" t="s">
        <v>1511</v>
      </c>
      <c r="D31" s="10" t="s">
        <v>153</v>
      </c>
      <c r="E31" s="11">
        <v>15</v>
      </c>
      <c r="F31" s="11">
        <v>12</v>
      </c>
      <c r="G31" s="11">
        <v>10</v>
      </c>
    </row>
    <row r="32" spans="1:7" ht="12.75">
      <c r="A32" s="8">
        <v>4</v>
      </c>
      <c r="B32" s="9" t="s">
        <v>154</v>
      </c>
      <c r="C32" s="93" t="s">
        <v>1511</v>
      </c>
      <c r="D32" s="10" t="s">
        <v>155</v>
      </c>
      <c r="E32" s="11">
        <v>15</v>
      </c>
      <c r="F32" s="11">
        <v>12</v>
      </c>
      <c r="G32" s="11">
        <v>10</v>
      </c>
    </row>
    <row r="33" spans="1:7" ht="12.75">
      <c r="A33" s="8">
        <v>5</v>
      </c>
      <c r="B33" s="9" t="s">
        <v>156</v>
      </c>
      <c r="C33" s="93" t="s">
        <v>1511</v>
      </c>
      <c r="D33" s="10" t="s">
        <v>319</v>
      </c>
      <c r="E33" s="11">
        <v>15</v>
      </c>
      <c r="F33" s="11">
        <v>12</v>
      </c>
      <c r="G33" s="11">
        <v>10</v>
      </c>
    </row>
    <row r="34" spans="1:7" ht="12.75">
      <c r="A34" s="8">
        <v>6</v>
      </c>
      <c r="B34" s="9" t="s">
        <v>320</v>
      </c>
      <c r="C34" s="93" t="s">
        <v>1511</v>
      </c>
      <c r="D34" s="10" t="s">
        <v>321</v>
      </c>
      <c r="E34" s="11">
        <v>15</v>
      </c>
      <c r="F34" s="11">
        <v>12</v>
      </c>
      <c r="G34" s="11">
        <v>10</v>
      </c>
    </row>
    <row r="35" spans="1:7" ht="12.75">
      <c r="A35" s="8">
        <v>7</v>
      </c>
      <c r="B35" s="9" t="s">
        <v>322</v>
      </c>
      <c r="C35" s="93" t="s">
        <v>1511</v>
      </c>
      <c r="D35" s="10" t="s">
        <v>323</v>
      </c>
      <c r="E35" s="11">
        <v>15</v>
      </c>
      <c r="F35" s="11">
        <v>12</v>
      </c>
      <c r="G35" s="11">
        <v>10</v>
      </c>
    </row>
    <row r="36" spans="1:7" ht="12.75">
      <c r="A36" s="12">
        <v>8</v>
      </c>
      <c r="B36" s="13" t="s">
        <v>324</v>
      </c>
      <c r="C36" s="51" t="s">
        <v>1511</v>
      </c>
      <c r="D36" s="14" t="s">
        <v>325</v>
      </c>
      <c r="E36" s="15">
        <v>30</v>
      </c>
      <c r="F36" s="15">
        <v>28</v>
      </c>
      <c r="G36" s="15">
        <v>25</v>
      </c>
    </row>
    <row r="37" spans="1:7" ht="12.75">
      <c r="A37" s="8">
        <v>9</v>
      </c>
      <c r="B37" s="9" t="s">
        <v>326</v>
      </c>
      <c r="C37" s="93" t="s">
        <v>892</v>
      </c>
      <c r="D37" s="10" t="s">
        <v>327</v>
      </c>
      <c r="E37" s="11">
        <v>52</v>
      </c>
      <c r="F37" s="11">
        <v>42</v>
      </c>
      <c r="G37" s="11">
        <v>34</v>
      </c>
    </row>
    <row r="38" spans="1:7" ht="15.75">
      <c r="A38" s="689" t="s">
        <v>1344</v>
      </c>
      <c r="B38" s="689"/>
      <c r="C38" s="689"/>
      <c r="D38" s="689"/>
      <c r="E38" s="689"/>
      <c r="F38" s="689"/>
      <c r="G38" s="689"/>
    </row>
    <row r="39" spans="1:7" ht="12.75">
      <c r="A39" s="8">
        <v>10</v>
      </c>
      <c r="B39" s="9" t="s">
        <v>1516</v>
      </c>
      <c r="C39" s="93" t="s">
        <v>1511</v>
      </c>
      <c r="D39" s="10" t="s">
        <v>1089</v>
      </c>
      <c r="E39" s="11">
        <v>45</v>
      </c>
      <c r="F39" s="11">
        <v>40</v>
      </c>
      <c r="G39" s="11">
        <v>37</v>
      </c>
    </row>
    <row r="40" spans="1:7" ht="12.75">
      <c r="A40" s="8">
        <v>11</v>
      </c>
      <c r="B40" s="9" t="s">
        <v>1517</v>
      </c>
      <c r="C40" s="93" t="s">
        <v>1511</v>
      </c>
      <c r="D40" s="10" t="s">
        <v>1090</v>
      </c>
      <c r="E40" s="11">
        <v>32</v>
      </c>
      <c r="F40" s="11">
        <v>28</v>
      </c>
      <c r="G40" s="11">
        <v>26</v>
      </c>
    </row>
    <row r="41" spans="1:7" ht="12.75">
      <c r="A41" s="8">
        <v>12</v>
      </c>
      <c r="B41" s="9" t="s">
        <v>1518</v>
      </c>
      <c r="C41" s="93" t="s">
        <v>1511</v>
      </c>
      <c r="D41" s="10" t="s">
        <v>1577</v>
      </c>
      <c r="E41" s="11">
        <v>32</v>
      </c>
      <c r="F41" s="11">
        <v>28</v>
      </c>
      <c r="G41" s="11">
        <v>26</v>
      </c>
    </row>
    <row r="42" spans="1:7" ht="12.75">
      <c r="A42" s="8">
        <v>13</v>
      </c>
      <c r="B42" s="9" t="s">
        <v>1519</v>
      </c>
      <c r="C42" s="93" t="s">
        <v>1511</v>
      </c>
      <c r="D42" s="10" t="s">
        <v>1269</v>
      </c>
      <c r="E42" s="11">
        <v>32</v>
      </c>
      <c r="F42" s="11">
        <v>28</v>
      </c>
      <c r="G42" s="11">
        <v>26</v>
      </c>
    </row>
    <row r="43" spans="1:7" ht="12.75">
      <c r="A43" s="8">
        <v>14</v>
      </c>
      <c r="B43" s="9" t="s">
        <v>1520</v>
      </c>
      <c r="C43" s="93" t="s">
        <v>1511</v>
      </c>
      <c r="D43" s="10" t="s">
        <v>1345</v>
      </c>
      <c r="E43" s="11">
        <v>32</v>
      </c>
      <c r="F43" s="11">
        <v>28</v>
      </c>
      <c r="G43" s="11">
        <v>26</v>
      </c>
    </row>
    <row r="44" spans="1:7" ht="12.75">
      <c r="A44" s="8">
        <v>15</v>
      </c>
      <c r="B44" s="9" t="s">
        <v>1521</v>
      </c>
      <c r="C44" s="93" t="s">
        <v>1511</v>
      </c>
      <c r="D44" s="10" t="s">
        <v>1346</v>
      </c>
      <c r="E44" s="11">
        <v>32</v>
      </c>
      <c r="F44" s="11">
        <v>28</v>
      </c>
      <c r="G44" s="11">
        <v>26</v>
      </c>
    </row>
    <row r="45" spans="1:7" ht="12.75">
      <c r="A45" s="12">
        <v>16</v>
      </c>
      <c r="B45" s="13" t="s">
        <v>1277</v>
      </c>
      <c r="C45" s="51" t="s">
        <v>1511</v>
      </c>
      <c r="D45" s="14" t="s">
        <v>425</v>
      </c>
      <c r="E45" s="15">
        <v>55</v>
      </c>
      <c r="F45" s="15">
        <v>50</v>
      </c>
      <c r="G45" s="15">
        <v>47</v>
      </c>
    </row>
    <row r="46" spans="1:7" ht="12.75">
      <c r="A46" s="12">
        <v>17</v>
      </c>
      <c r="B46" s="13" t="s">
        <v>1498</v>
      </c>
      <c r="C46" s="51" t="s">
        <v>1511</v>
      </c>
      <c r="D46" s="14" t="s">
        <v>426</v>
      </c>
      <c r="E46" s="15">
        <v>48</v>
      </c>
      <c r="F46" s="15">
        <v>42</v>
      </c>
      <c r="G46" s="15">
        <v>38</v>
      </c>
    </row>
    <row r="47" spans="1:7" ht="22.5">
      <c r="A47" s="12">
        <v>18</v>
      </c>
      <c r="B47" s="13" t="s">
        <v>1278</v>
      </c>
      <c r="C47" s="51" t="s">
        <v>1511</v>
      </c>
      <c r="D47" s="14" t="s">
        <v>427</v>
      </c>
      <c r="E47" s="15">
        <v>60</v>
      </c>
      <c r="F47" s="15">
        <v>55</v>
      </c>
      <c r="G47" s="15">
        <v>52</v>
      </c>
    </row>
    <row r="48" spans="1:7" ht="12.75">
      <c r="A48" s="8">
        <v>19</v>
      </c>
      <c r="B48" s="9" t="s">
        <v>1279</v>
      </c>
      <c r="C48" s="93" t="s">
        <v>1511</v>
      </c>
      <c r="D48" s="10" t="s">
        <v>375</v>
      </c>
      <c r="E48" s="11">
        <v>45</v>
      </c>
      <c r="F48" s="11">
        <v>40</v>
      </c>
      <c r="G48" s="11">
        <v>37</v>
      </c>
    </row>
    <row r="49" spans="1:8" s="98" customFormat="1" ht="22.5">
      <c r="A49" s="8">
        <v>20</v>
      </c>
      <c r="B49" s="9" t="s">
        <v>1280</v>
      </c>
      <c r="C49" s="93" t="s">
        <v>1511</v>
      </c>
      <c r="D49" s="10" t="s">
        <v>856</v>
      </c>
      <c r="E49" s="11">
        <v>50</v>
      </c>
      <c r="F49" s="11">
        <v>45</v>
      </c>
      <c r="G49" s="11">
        <v>40</v>
      </c>
      <c r="H49" s="37"/>
    </row>
    <row r="50" spans="1:7" ht="12.75">
      <c r="A50" s="8">
        <v>21</v>
      </c>
      <c r="B50" s="9" t="s">
        <v>1281</v>
      </c>
      <c r="C50" s="93" t="s">
        <v>1511</v>
      </c>
      <c r="D50" s="10" t="s">
        <v>857</v>
      </c>
      <c r="E50" s="11">
        <v>72</v>
      </c>
      <c r="F50" s="11">
        <v>67</v>
      </c>
      <c r="G50" s="11">
        <v>63</v>
      </c>
    </row>
    <row r="51" spans="1:7" ht="12.75">
      <c r="A51" s="12">
        <v>22</v>
      </c>
      <c r="B51" s="13" t="s">
        <v>1282</v>
      </c>
      <c r="C51" s="51" t="s">
        <v>1511</v>
      </c>
      <c r="D51" s="14" t="s">
        <v>858</v>
      </c>
      <c r="E51" s="15">
        <v>72</v>
      </c>
      <c r="F51" s="15">
        <v>67</v>
      </c>
      <c r="G51" s="15">
        <v>63</v>
      </c>
    </row>
    <row r="52" spans="1:7" ht="12.75">
      <c r="A52" s="8">
        <v>23</v>
      </c>
      <c r="B52" s="9" t="s">
        <v>1283</v>
      </c>
      <c r="C52" s="93" t="s">
        <v>1511</v>
      </c>
      <c r="D52" s="10" t="s">
        <v>859</v>
      </c>
      <c r="E52" s="11">
        <v>100</v>
      </c>
      <c r="F52" s="11">
        <v>90</v>
      </c>
      <c r="G52" s="11">
        <v>84</v>
      </c>
    </row>
    <row r="53" spans="1:7" ht="12.75">
      <c r="A53" s="12">
        <v>24</v>
      </c>
      <c r="B53" s="13" t="s">
        <v>1284</v>
      </c>
      <c r="C53" s="51" t="s">
        <v>1511</v>
      </c>
      <c r="D53" s="14" t="s">
        <v>1347</v>
      </c>
      <c r="E53" s="15">
        <v>90</v>
      </c>
      <c r="F53" s="15">
        <v>82</v>
      </c>
      <c r="G53" s="15">
        <v>74</v>
      </c>
    </row>
    <row r="54" spans="1:7" ht="12.75">
      <c r="A54" s="8">
        <v>25</v>
      </c>
      <c r="B54" s="9" t="s">
        <v>1285</v>
      </c>
      <c r="C54" s="93" t="s">
        <v>892</v>
      </c>
      <c r="D54" s="10" t="s">
        <v>1353</v>
      </c>
      <c r="E54" s="11">
        <v>78</v>
      </c>
      <c r="F54" s="11">
        <v>65</v>
      </c>
      <c r="G54" s="11">
        <v>53</v>
      </c>
    </row>
    <row r="55" spans="1:7" ht="12.75">
      <c r="A55" s="8">
        <v>26</v>
      </c>
      <c r="B55" s="9" t="s">
        <v>1354</v>
      </c>
      <c r="C55" s="93" t="s">
        <v>1542</v>
      </c>
      <c r="D55" s="10" t="s">
        <v>1355</v>
      </c>
      <c r="E55" s="11">
        <v>72</v>
      </c>
      <c r="F55" s="11">
        <v>58</v>
      </c>
      <c r="G55" s="11">
        <v>52</v>
      </c>
    </row>
    <row r="56" spans="1:7" ht="22.5">
      <c r="A56" s="8">
        <v>27</v>
      </c>
      <c r="B56" s="9" t="s">
        <v>306</v>
      </c>
      <c r="C56" s="93" t="s">
        <v>1367</v>
      </c>
      <c r="D56" s="10" t="s">
        <v>1082</v>
      </c>
      <c r="E56" s="11">
        <v>71</v>
      </c>
      <c r="F56" s="11">
        <v>59</v>
      </c>
      <c r="G56" s="11">
        <v>47</v>
      </c>
    </row>
    <row r="57" spans="1:7" ht="12.75">
      <c r="A57" s="8">
        <v>28</v>
      </c>
      <c r="B57" s="9" t="s">
        <v>307</v>
      </c>
      <c r="C57" s="93" t="s">
        <v>1367</v>
      </c>
      <c r="D57" s="10" t="s">
        <v>1302</v>
      </c>
      <c r="E57" s="11">
        <v>92</v>
      </c>
      <c r="F57" s="11">
        <v>72</v>
      </c>
      <c r="G57" s="11">
        <v>64</v>
      </c>
    </row>
    <row r="58" spans="1:7" ht="12.75">
      <c r="A58" s="8">
        <v>29</v>
      </c>
      <c r="B58" s="9" t="s">
        <v>1222</v>
      </c>
      <c r="C58" s="93" t="s">
        <v>1367</v>
      </c>
      <c r="D58" s="10" t="s">
        <v>1301</v>
      </c>
      <c r="E58" s="11">
        <v>105</v>
      </c>
      <c r="F58" s="11">
        <v>83</v>
      </c>
      <c r="G58" s="11">
        <v>74</v>
      </c>
    </row>
    <row r="65" ht="12.75">
      <c r="D65" s="92"/>
    </row>
  </sheetData>
  <sheetProtection/>
  <mergeCells count="8">
    <mergeCell ref="A28:G28"/>
    <mergeCell ref="A38:G38"/>
    <mergeCell ref="A1:G1"/>
    <mergeCell ref="A2:G2"/>
    <mergeCell ref="A3:G3"/>
    <mergeCell ref="A4:G4"/>
    <mergeCell ref="A18:G18"/>
    <mergeCell ref="A27:G27"/>
  </mergeCells>
  <printOptions/>
  <pageMargins left="0.43" right="0" top="0.45972222222222225" bottom="0.19652777777777777" header="0.5" footer="0.5118055555555556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9"/>
  <sheetViews>
    <sheetView workbookViewId="0" topLeftCell="A145">
      <selection activeCell="C4" sqref="C4"/>
    </sheetView>
  </sheetViews>
  <sheetFormatPr defaultColWidth="9.140625" defaultRowHeight="12.75"/>
  <cols>
    <col min="1" max="1" width="19.28125" style="385" customWidth="1"/>
    <col min="2" max="2" width="9.00390625" style="385" customWidth="1"/>
    <col min="3" max="3" width="62.7109375" style="385" customWidth="1"/>
    <col min="4" max="4" width="9.421875" style="566" customWidth="1"/>
    <col min="5" max="5" width="6.8515625" style="567" customWidth="1"/>
    <col min="6" max="6" width="7.28125" style="385" hidden="1" customWidth="1"/>
    <col min="7" max="7" width="7.57421875" style="385" customWidth="1"/>
    <col min="8" max="8" width="9.00390625" style="384" customWidth="1"/>
    <col min="9" max="16384" width="9.140625" style="385" customWidth="1"/>
  </cols>
  <sheetData>
    <row r="1" spans="1:7" ht="11.25">
      <c r="A1" s="381"/>
      <c r="B1" s="381"/>
      <c r="C1" s="601">
        <v>8</v>
      </c>
      <c r="D1" s="382"/>
      <c r="E1" s="383"/>
      <c r="F1" s="381"/>
      <c r="G1" s="381"/>
    </row>
    <row r="2" spans="1:7" ht="11.25">
      <c r="A2" s="381"/>
      <c r="B2" s="381"/>
      <c r="C2" s="381"/>
      <c r="D2" s="382"/>
      <c r="E2" s="383"/>
      <c r="F2" s="381"/>
      <c r="G2" s="381"/>
    </row>
    <row r="3" spans="1:7" ht="11.25">
      <c r="A3" s="381"/>
      <c r="B3" s="381"/>
      <c r="C3" s="381"/>
      <c r="D3" s="382"/>
      <c r="E3" s="383"/>
      <c r="F3" s="381"/>
      <c r="G3" s="381"/>
    </row>
    <row r="4" spans="1:8" ht="11.25">
      <c r="A4" s="475"/>
      <c r="B4" s="576"/>
      <c r="C4" s="475"/>
      <c r="D4" s="577"/>
      <c r="E4" s="578"/>
      <c r="F4" s="579"/>
      <c r="G4" s="579"/>
      <c r="H4" s="580"/>
    </row>
    <row r="5" spans="2:7" ht="11.25">
      <c r="B5" s="386"/>
      <c r="C5" s="386"/>
      <c r="D5" s="388"/>
      <c r="E5" s="389"/>
      <c r="F5" s="387"/>
      <c r="G5" s="387"/>
    </row>
    <row r="6" spans="1:8" ht="26.25">
      <c r="A6" s="587"/>
      <c r="B6" s="588"/>
      <c r="C6" s="592" t="s">
        <v>1244</v>
      </c>
      <c r="D6" s="589"/>
      <c r="E6" s="590"/>
      <c r="F6" s="575"/>
      <c r="G6" s="575"/>
      <c r="H6" s="591"/>
    </row>
    <row r="7" spans="1:8" ht="11.25" customHeight="1">
      <c r="A7" s="594"/>
      <c r="B7" s="595"/>
      <c r="C7" s="596"/>
      <c r="D7" s="597"/>
      <c r="E7" s="598"/>
      <c r="F7" s="599"/>
      <c r="G7" s="599"/>
      <c r="H7" s="600"/>
    </row>
    <row r="8" spans="1:8" ht="23.25" thickBot="1">
      <c r="A8" s="581" t="s">
        <v>770</v>
      </c>
      <c r="B8" s="582" t="s">
        <v>771</v>
      </c>
      <c r="C8" s="582" t="s">
        <v>772</v>
      </c>
      <c r="D8" s="583" t="s">
        <v>773</v>
      </c>
      <c r="E8" s="584" t="s">
        <v>774</v>
      </c>
      <c r="G8" s="585" t="s">
        <v>775</v>
      </c>
      <c r="H8" s="586" t="s">
        <v>776</v>
      </c>
    </row>
    <row r="9" spans="1:8" ht="13.5" thickBot="1">
      <c r="A9" s="691" t="s">
        <v>777</v>
      </c>
      <c r="B9" s="692"/>
      <c r="C9" s="692"/>
      <c r="D9" s="692"/>
      <c r="E9" s="692"/>
      <c r="F9" s="692"/>
      <c r="G9" s="692"/>
      <c r="H9" s="693"/>
    </row>
    <row r="10" spans="1:8" ht="12.75">
      <c r="A10" s="390" t="s">
        <v>778</v>
      </c>
      <c r="B10" s="391" t="s">
        <v>1493</v>
      </c>
      <c r="C10" s="392" t="s">
        <v>779</v>
      </c>
      <c r="D10" s="393">
        <v>79</v>
      </c>
      <c r="E10" s="394">
        <f>(G10+D10)/2</f>
        <v>87.9</v>
      </c>
      <c r="F10" s="395">
        <v>88</v>
      </c>
      <c r="G10" s="395">
        <f>F10*1.1</f>
        <v>96.80000000000001</v>
      </c>
      <c r="H10" s="396">
        <f>G10*5.1</f>
        <v>493.68</v>
      </c>
    </row>
    <row r="11" spans="1:8" ht="12.75">
      <c r="A11" s="397" t="s">
        <v>780</v>
      </c>
      <c r="B11" s="376" t="s">
        <v>1493</v>
      </c>
      <c r="C11" s="398" t="s">
        <v>781</v>
      </c>
      <c r="D11" s="399">
        <v>93.6</v>
      </c>
      <c r="E11" s="394">
        <f aca="true" t="shared" si="0" ref="E11:E19">(G11+D11)/2</f>
        <v>103.56</v>
      </c>
      <c r="F11" s="400">
        <v>103.2</v>
      </c>
      <c r="G11" s="395">
        <f aca="true" t="shared" si="1" ref="G11:G18">F11*1.1</f>
        <v>113.52000000000001</v>
      </c>
      <c r="H11" s="401">
        <f aca="true" t="shared" si="2" ref="H11:H19">G11*5.1</f>
        <v>578.952</v>
      </c>
    </row>
    <row r="12" spans="1:8" ht="12.75">
      <c r="A12" s="397" t="s">
        <v>782</v>
      </c>
      <c r="B12" s="376" t="s">
        <v>1493</v>
      </c>
      <c r="C12" s="398" t="s">
        <v>783</v>
      </c>
      <c r="D12" s="402">
        <v>96</v>
      </c>
      <c r="E12" s="394">
        <f t="shared" si="0"/>
        <v>105.75</v>
      </c>
      <c r="F12" s="403">
        <v>105</v>
      </c>
      <c r="G12" s="395">
        <f t="shared" si="1"/>
        <v>115.50000000000001</v>
      </c>
      <c r="H12" s="401">
        <f t="shared" si="2"/>
        <v>589.0500000000001</v>
      </c>
    </row>
    <row r="13" spans="1:8" ht="12.75">
      <c r="A13" s="397" t="s">
        <v>784</v>
      </c>
      <c r="B13" s="376" t="s">
        <v>1493</v>
      </c>
      <c r="C13" s="398" t="s">
        <v>785</v>
      </c>
      <c r="D13" s="404">
        <v>97.2</v>
      </c>
      <c r="E13" s="394">
        <f t="shared" si="0"/>
        <v>108</v>
      </c>
      <c r="F13" s="405">
        <v>108</v>
      </c>
      <c r="G13" s="395">
        <f t="shared" si="1"/>
        <v>118.80000000000001</v>
      </c>
      <c r="H13" s="401">
        <f t="shared" si="2"/>
        <v>605.88</v>
      </c>
    </row>
    <row r="14" spans="1:8" ht="12.75">
      <c r="A14" s="397" t="s">
        <v>786</v>
      </c>
      <c r="B14" s="376" t="s">
        <v>1493</v>
      </c>
      <c r="C14" s="398" t="s">
        <v>787</v>
      </c>
      <c r="D14" s="399">
        <v>44.4</v>
      </c>
      <c r="E14" s="394">
        <f t="shared" si="0"/>
        <v>51.900000000000006</v>
      </c>
      <c r="F14" s="406">
        <v>54</v>
      </c>
      <c r="G14" s="395">
        <f t="shared" si="1"/>
        <v>59.400000000000006</v>
      </c>
      <c r="H14" s="401">
        <f t="shared" si="2"/>
        <v>302.94</v>
      </c>
    </row>
    <row r="15" spans="1:8" ht="12.75">
      <c r="A15" s="397" t="s">
        <v>788</v>
      </c>
      <c r="B15" s="376" t="s">
        <v>1493</v>
      </c>
      <c r="C15" s="398" t="s">
        <v>789</v>
      </c>
      <c r="D15" s="399">
        <v>56.4</v>
      </c>
      <c r="E15" s="394">
        <f t="shared" si="0"/>
        <v>64.5</v>
      </c>
      <c r="F15" s="406">
        <v>66</v>
      </c>
      <c r="G15" s="395">
        <f t="shared" si="1"/>
        <v>72.60000000000001</v>
      </c>
      <c r="H15" s="401">
        <f t="shared" si="2"/>
        <v>370.26</v>
      </c>
    </row>
    <row r="16" spans="1:8" ht="12.75">
      <c r="A16" s="397" t="s">
        <v>790</v>
      </c>
      <c r="B16" s="376" t="s">
        <v>1493</v>
      </c>
      <c r="C16" s="398" t="s">
        <v>791</v>
      </c>
      <c r="D16" s="399">
        <v>64.8</v>
      </c>
      <c r="E16" s="394">
        <f t="shared" si="0"/>
        <v>72</v>
      </c>
      <c r="F16" s="405">
        <v>72</v>
      </c>
      <c r="G16" s="395">
        <f t="shared" si="1"/>
        <v>79.2</v>
      </c>
      <c r="H16" s="401">
        <f t="shared" si="2"/>
        <v>403.91999999999996</v>
      </c>
    </row>
    <row r="17" spans="1:8" ht="12.75">
      <c r="A17" s="397" t="s">
        <v>792</v>
      </c>
      <c r="B17" s="376" t="s">
        <v>1493</v>
      </c>
      <c r="C17" s="398" t="s">
        <v>793</v>
      </c>
      <c r="D17" s="402">
        <v>73.2</v>
      </c>
      <c r="E17" s="394">
        <f t="shared" si="0"/>
        <v>80.82000000000001</v>
      </c>
      <c r="F17" s="407">
        <v>80.4</v>
      </c>
      <c r="G17" s="395">
        <f t="shared" si="1"/>
        <v>88.44000000000001</v>
      </c>
      <c r="H17" s="401">
        <f t="shared" si="2"/>
        <v>451.04400000000004</v>
      </c>
    </row>
    <row r="18" spans="1:8" ht="12.75">
      <c r="A18" s="397" t="s">
        <v>794</v>
      </c>
      <c r="B18" s="376" t="s">
        <v>1493</v>
      </c>
      <c r="C18" s="398" t="s">
        <v>795</v>
      </c>
      <c r="D18" s="404">
        <v>111.6</v>
      </c>
      <c r="E18" s="394">
        <f t="shared" si="0"/>
        <v>123.78</v>
      </c>
      <c r="F18" s="406">
        <v>123.6</v>
      </c>
      <c r="G18" s="395">
        <f t="shared" si="1"/>
        <v>135.96</v>
      </c>
      <c r="H18" s="401">
        <f t="shared" si="2"/>
        <v>693.396</v>
      </c>
    </row>
    <row r="19" spans="1:8" ht="12.75">
      <c r="A19" s="397" t="s">
        <v>796</v>
      </c>
      <c r="B19" s="376" t="s">
        <v>1493</v>
      </c>
      <c r="C19" s="398" t="s">
        <v>797</v>
      </c>
      <c r="D19" s="399">
        <v>15</v>
      </c>
      <c r="E19" s="394">
        <f t="shared" si="0"/>
        <v>21.99</v>
      </c>
      <c r="F19" s="406">
        <v>25.2</v>
      </c>
      <c r="G19" s="395">
        <f>F19*1.15</f>
        <v>28.979999999999997</v>
      </c>
      <c r="H19" s="401">
        <f t="shared" si="2"/>
        <v>147.79799999999997</v>
      </c>
    </row>
    <row r="20" spans="1:8" ht="13.5" thickBot="1">
      <c r="A20" s="408"/>
      <c r="B20" s="377"/>
      <c r="C20" s="409"/>
      <c r="D20" s="410"/>
      <c r="E20" s="411"/>
      <c r="F20" s="412"/>
      <c r="G20" s="412"/>
      <c r="H20" s="413"/>
    </row>
    <row r="21" spans="1:8" ht="15" customHeight="1" thickBot="1">
      <c r="A21" s="691" t="s">
        <v>798</v>
      </c>
      <c r="B21" s="692"/>
      <c r="C21" s="692"/>
      <c r="D21" s="692"/>
      <c r="E21" s="692"/>
      <c r="F21" s="692"/>
      <c r="G21" s="692"/>
      <c r="H21" s="693"/>
    </row>
    <row r="22" spans="1:8" ht="12.75">
      <c r="A22" s="414" t="s">
        <v>799</v>
      </c>
      <c r="B22" s="415" t="s">
        <v>800</v>
      </c>
      <c r="C22" s="416" t="s">
        <v>801</v>
      </c>
      <c r="D22" s="393" t="s">
        <v>802</v>
      </c>
      <c r="E22" s="394"/>
      <c r="F22" s="417">
        <v>580</v>
      </c>
      <c r="G22" s="417"/>
      <c r="H22" s="396">
        <f>F22*1.1</f>
        <v>638</v>
      </c>
    </row>
    <row r="23" spans="1:8" ht="12.75">
      <c r="A23" s="397" t="s">
        <v>803</v>
      </c>
      <c r="B23" s="376" t="s">
        <v>800</v>
      </c>
      <c r="C23" s="398" t="s">
        <v>804</v>
      </c>
      <c r="D23" s="399" t="s">
        <v>805</v>
      </c>
      <c r="E23" s="418"/>
      <c r="F23" s="406">
        <v>660</v>
      </c>
      <c r="G23" s="406"/>
      <c r="H23" s="401">
        <f>F23*1.1</f>
        <v>726.0000000000001</v>
      </c>
    </row>
    <row r="24" spans="1:10" ht="12.75">
      <c r="A24" s="397" t="s">
        <v>806</v>
      </c>
      <c r="B24" s="376" t="s">
        <v>800</v>
      </c>
      <c r="C24" s="398" t="s">
        <v>807</v>
      </c>
      <c r="D24" s="419"/>
      <c r="E24" s="418"/>
      <c r="F24" s="406">
        <v>798</v>
      </c>
      <c r="G24" s="406"/>
      <c r="H24" s="401">
        <f>F24*1.1</f>
        <v>877.8000000000001</v>
      </c>
      <c r="J24" s="399" t="s">
        <v>808</v>
      </c>
    </row>
    <row r="25" spans="1:8" ht="13.5" thickBot="1">
      <c r="A25" s="408"/>
      <c r="B25" s="377"/>
      <c r="C25" s="409"/>
      <c r="D25" s="410"/>
      <c r="E25" s="420"/>
      <c r="F25" s="412"/>
      <c r="G25" s="412"/>
      <c r="H25" s="421"/>
    </row>
    <row r="26" spans="1:8" ht="12" customHeight="1" thickBot="1">
      <c r="A26" s="694"/>
      <c r="B26" s="695"/>
      <c r="C26" s="695"/>
      <c r="D26" s="695"/>
      <c r="E26" s="695"/>
      <c r="F26" s="695"/>
      <c r="G26" s="695"/>
      <c r="H26" s="696"/>
    </row>
    <row r="27" spans="1:8" ht="12.75">
      <c r="A27" s="397" t="s">
        <v>809</v>
      </c>
      <c r="B27" s="376"/>
      <c r="C27" s="398"/>
      <c r="D27" s="399">
        <v>100</v>
      </c>
      <c r="E27" s="418">
        <v>114</v>
      </c>
      <c r="F27" s="406">
        <v>115</v>
      </c>
      <c r="G27" s="422">
        <f>F27*1.1</f>
        <v>126.50000000000001</v>
      </c>
      <c r="H27" s="401">
        <f>G27*5.1</f>
        <v>645.15</v>
      </c>
    </row>
    <row r="28" spans="1:8" ht="12.75">
      <c r="A28" s="397" t="s">
        <v>810</v>
      </c>
      <c r="B28" s="376"/>
      <c r="C28" s="398"/>
      <c r="D28" s="399">
        <v>240</v>
      </c>
      <c r="E28" s="418">
        <v>270</v>
      </c>
      <c r="F28" s="406">
        <v>280</v>
      </c>
      <c r="G28" s="406">
        <f>F28*1.1</f>
        <v>308</v>
      </c>
      <c r="H28" s="401">
        <f>G28*5.1</f>
        <v>1570.8</v>
      </c>
    </row>
    <row r="29" spans="1:8" ht="12.75">
      <c r="A29" s="397" t="s">
        <v>811</v>
      </c>
      <c r="B29" s="376"/>
      <c r="C29" s="398"/>
      <c r="D29" s="399" t="s">
        <v>812</v>
      </c>
      <c r="E29" s="418"/>
      <c r="F29" s="406"/>
      <c r="G29" s="406"/>
      <c r="H29" s="401"/>
    </row>
    <row r="30" spans="1:8" ht="12.75">
      <c r="A30" s="397" t="s">
        <v>813</v>
      </c>
      <c r="B30" s="377"/>
      <c r="C30" s="409"/>
      <c r="D30" s="410"/>
      <c r="E30" s="420"/>
      <c r="F30" s="412" t="s">
        <v>814</v>
      </c>
      <c r="G30" s="412"/>
      <c r="H30" s="401"/>
    </row>
    <row r="31" spans="1:8" ht="13.5" thickBot="1">
      <c r="A31" s="408"/>
      <c r="B31" s="377"/>
      <c r="C31" s="409"/>
      <c r="D31" s="410"/>
      <c r="E31" s="420"/>
      <c r="F31" s="412"/>
      <c r="G31" s="412"/>
      <c r="H31" s="413"/>
    </row>
    <row r="32" spans="1:8" ht="12" thickBot="1">
      <c r="A32" s="697" t="s">
        <v>815</v>
      </c>
      <c r="B32" s="698"/>
      <c r="C32" s="698"/>
      <c r="D32" s="698"/>
      <c r="E32" s="698"/>
      <c r="F32" s="698"/>
      <c r="G32" s="698"/>
      <c r="H32" s="699"/>
    </row>
    <row r="33" spans="1:8" ht="36" customHeight="1">
      <c r="A33" s="423" t="s">
        <v>816</v>
      </c>
      <c r="B33" s="415" t="s">
        <v>800</v>
      </c>
      <c r="C33" s="416" t="s">
        <v>817</v>
      </c>
      <c r="D33" s="424">
        <v>249</v>
      </c>
      <c r="E33" s="425">
        <v>273</v>
      </c>
      <c r="F33" s="426">
        <v>269</v>
      </c>
      <c r="G33" s="427">
        <f>F33*1.1</f>
        <v>295.90000000000003</v>
      </c>
      <c r="H33" s="396">
        <f>G33*5.1</f>
        <v>1509.0900000000001</v>
      </c>
    </row>
    <row r="34" spans="1:8" ht="33" customHeight="1">
      <c r="A34" s="428" t="s">
        <v>818</v>
      </c>
      <c r="B34" s="376" t="s">
        <v>800</v>
      </c>
      <c r="C34" s="398" t="s">
        <v>819</v>
      </c>
      <c r="D34" s="429">
        <v>243</v>
      </c>
      <c r="E34" s="430">
        <v>268</v>
      </c>
      <c r="F34" s="431">
        <v>264</v>
      </c>
      <c r="G34" s="432">
        <f>F34*1.1</f>
        <v>290.40000000000003</v>
      </c>
      <c r="H34" s="401">
        <f>G34*5.1</f>
        <v>1481.04</v>
      </c>
    </row>
    <row r="35" spans="1:8" ht="11.25">
      <c r="A35" s="433" t="s">
        <v>820</v>
      </c>
      <c r="B35" s="709" t="s">
        <v>800</v>
      </c>
      <c r="C35" s="711" t="s">
        <v>821</v>
      </c>
      <c r="D35" s="713">
        <v>303</v>
      </c>
      <c r="E35" s="714">
        <v>328</v>
      </c>
      <c r="F35" s="700">
        <v>324</v>
      </c>
      <c r="G35" s="701">
        <f>F35*1.1</f>
        <v>356.40000000000003</v>
      </c>
      <c r="H35" s="704">
        <f>G35*5.1</f>
        <v>1817.64</v>
      </c>
    </row>
    <row r="36" spans="1:8" ht="11.25">
      <c r="A36" s="707" t="s">
        <v>822</v>
      </c>
      <c r="B36" s="710"/>
      <c r="C36" s="712"/>
      <c r="D36" s="713"/>
      <c r="E36" s="715"/>
      <c r="F36" s="700"/>
      <c r="G36" s="702"/>
      <c r="H36" s="705"/>
    </row>
    <row r="37" spans="1:8" ht="11.25">
      <c r="A37" s="708"/>
      <c r="B37" s="710"/>
      <c r="C37" s="708"/>
      <c r="D37" s="713"/>
      <c r="E37" s="716"/>
      <c r="F37" s="700"/>
      <c r="G37" s="703"/>
      <c r="H37" s="706"/>
    </row>
    <row r="38" spans="1:8" ht="11.25">
      <c r="A38" s="433" t="s">
        <v>823</v>
      </c>
      <c r="B38" s="717" t="s">
        <v>800</v>
      </c>
      <c r="C38" s="709" t="s">
        <v>824</v>
      </c>
      <c r="D38" s="713">
        <v>309</v>
      </c>
      <c r="E38" s="714">
        <v>338</v>
      </c>
      <c r="F38" s="700">
        <v>330</v>
      </c>
      <c r="G38" s="701">
        <f>F38*1.1</f>
        <v>363.00000000000006</v>
      </c>
      <c r="H38" s="704">
        <f>G38*5.1</f>
        <v>1851.3000000000002</v>
      </c>
    </row>
    <row r="39" spans="1:8" ht="11.25">
      <c r="A39" s="707" t="s">
        <v>825</v>
      </c>
      <c r="B39" s="718"/>
      <c r="C39" s="719"/>
      <c r="D39" s="713"/>
      <c r="E39" s="715"/>
      <c r="F39" s="700"/>
      <c r="G39" s="702"/>
      <c r="H39" s="705"/>
    </row>
    <row r="40" spans="1:8" ht="11.25">
      <c r="A40" s="708"/>
      <c r="B40" s="718"/>
      <c r="C40" s="719"/>
      <c r="D40" s="713"/>
      <c r="E40" s="716"/>
      <c r="F40" s="700"/>
      <c r="G40" s="703"/>
      <c r="H40" s="706"/>
    </row>
    <row r="41" spans="1:8" ht="11.25">
      <c r="A41" s="433" t="s">
        <v>826</v>
      </c>
      <c r="B41" s="717" t="s">
        <v>800</v>
      </c>
      <c r="C41" s="709" t="s">
        <v>827</v>
      </c>
      <c r="D41" s="713">
        <v>115</v>
      </c>
      <c r="E41" s="714">
        <v>129</v>
      </c>
      <c r="F41" s="700">
        <v>130</v>
      </c>
      <c r="G41" s="701">
        <f>F41*1.1</f>
        <v>143</v>
      </c>
      <c r="H41" s="720">
        <f>G41*5.1</f>
        <v>729.3</v>
      </c>
    </row>
    <row r="42" spans="1:8" ht="11.25">
      <c r="A42" s="373" t="s">
        <v>828</v>
      </c>
      <c r="B42" s="719"/>
      <c r="C42" s="709"/>
      <c r="D42" s="713"/>
      <c r="E42" s="716"/>
      <c r="F42" s="700"/>
      <c r="G42" s="703"/>
      <c r="H42" s="720"/>
    </row>
    <row r="43" spans="1:8" ht="15.75" customHeight="1">
      <c r="A43" s="433" t="s">
        <v>829</v>
      </c>
      <c r="B43" s="717" t="s">
        <v>800</v>
      </c>
      <c r="C43" s="721" t="s">
        <v>830</v>
      </c>
      <c r="D43" s="713">
        <v>180</v>
      </c>
      <c r="E43" s="714">
        <v>198</v>
      </c>
      <c r="F43" s="700">
        <v>197</v>
      </c>
      <c r="G43" s="701">
        <f>F43*1.1</f>
        <v>216.70000000000002</v>
      </c>
      <c r="H43" s="720">
        <f>G43*5.1</f>
        <v>1105.17</v>
      </c>
    </row>
    <row r="44" spans="1:8" ht="11.25">
      <c r="A44" s="707" t="s">
        <v>831</v>
      </c>
      <c r="B44" s="718"/>
      <c r="C44" s="721"/>
      <c r="D44" s="713"/>
      <c r="E44" s="715"/>
      <c r="F44" s="700"/>
      <c r="G44" s="702"/>
      <c r="H44" s="720"/>
    </row>
    <row r="45" spans="1:8" ht="11.25">
      <c r="A45" s="708"/>
      <c r="B45" s="718"/>
      <c r="C45" s="721"/>
      <c r="D45" s="713"/>
      <c r="E45" s="716"/>
      <c r="F45" s="700"/>
      <c r="G45" s="703"/>
      <c r="H45" s="720"/>
    </row>
    <row r="46" spans="1:8" ht="13.5" customHeight="1">
      <c r="A46" s="433" t="s">
        <v>832</v>
      </c>
      <c r="B46" s="717" t="s">
        <v>800</v>
      </c>
      <c r="C46" s="709" t="s">
        <v>833</v>
      </c>
      <c r="D46" s="713">
        <v>215</v>
      </c>
      <c r="E46" s="714">
        <v>237</v>
      </c>
      <c r="F46" s="700">
        <v>235</v>
      </c>
      <c r="G46" s="701">
        <f>F46*1.1</f>
        <v>258.5</v>
      </c>
      <c r="H46" s="720">
        <f>G46*5.1</f>
        <v>1318.35</v>
      </c>
    </row>
    <row r="47" spans="1:8" ht="11.25">
      <c r="A47" s="707" t="s">
        <v>831</v>
      </c>
      <c r="B47" s="722"/>
      <c r="C47" s="709"/>
      <c r="D47" s="713"/>
      <c r="E47" s="715"/>
      <c r="F47" s="700"/>
      <c r="G47" s="702"/>
      <c r="H47" s="720"/>
    </row>
    <row r="48" spans="1:8" ht="11.25">
      <c r="A48" s="708"/>
      <c r="B48" s="722"/>
      <c r="C48" s="709"/>
      <c r="D48" s="713"/>
      <c r="E48" s="716"/>
      <c r="F48" s="700"/>
      <c r="G48" s="703"/>
      <c r="H48" s="720"/>
    </row>
    <row r="49" spans="1:8" ht="15" customHeight="1">
      <c r="A49" s="433" t="s">
        <v>834</v>
      </c>
      <c r="B49" s="717" t="s">
        <v>800</v>
      </c>
      <c r="C49" s="709" t="s">
        <v>835</v>
      </c>
      <c r="D49" s="713">
        <v>258</v>
      </c>
      <c r="E49" s="714">
        <v>282</v>
      </c>
      <c r="F49" s="700">
        <v>277</v>
      </c>
      <c r="G49" s="701">
        <f>F49*1.1</f>
        <v>304.70000000000005</v>
      </c>
      <c r="H49" s="720">
        <f>G49*5.1</f>
        <v>1553.97</v>
      </c>
    </row>
    <row r="50" spans="1:8" ht="11.25">
      <c r="A50" s="707" t="s">
        <v>836</v>
      </c>
      <c r="B50" s="719"/>
      <c r="C50" s="709"/>
      <c r="D50" s="713"/>
      <c r="E50" s="715"/>
      <c r="F50" s="700"/>
      <c r="G50" s="702"/>
      <c r="H50" s="720"/>
    </row>
    <row r="51" spans="1:8" ht="15.75" customHeight="1">
      <c r="A51" s="723"/>
      <c r="B51" s="719"/>
      <c r="C51" s="709"/>
      <c r="D51" s="713"/>
      <c r="E51" s="716"/>
      <c r="F51" s="700"/>
      <c r="G51" s="703"/>
      <c r="H51" s="720"/>
    </row>
    <row r="52" spans="1:8" ht="11.25">
      <c r="A52" s="738" t="s">
        <v>837</v>
      </c>
      <c r="B52" s="717" t="s">
        <v>800</v>
      </c>
      <c r="C52" s="711" t="s">
        <v>838</v>
      </c>
      <c r="D52" s="724">
        <v>1450</v>
      </c>
      <c r="E52" s="725"/>
      <c r="F52" s="726"/>
      <c r="G52" s="733">
        <f>D52*1.1</f>
        <v>1595.0000000000002</v>
      </c>
      <c r="H52" s="720">
        <f>G52*5.1</f>
        <v>8134.500000000001</v>
      </c>
    </row>
    <row r="53" spans="1:8" ht="15.75" customHeight="1">
      <c r="A53" s="739"/>
      <c r="B53" s="741"/>
      <c r="C53" s="707"/>
      <c r="D53" s="727"/>
      <c r="E53" s="728"/>
      <c r="F53" s="729"/>
      <c r="G53" s="734"/>
      <c r="H53" s="720"/>
    </row>
    <row r="54" spans="1:8" ht="13.5" customHeight="1">
      <c r="A54" s="740"/>
      <c r="B54" s="741"/>
      <c r="C54" s="723"/>
      <c r="D54" s="730"/>
      <c r="E54" s="731"/>
      <c r="F54" s="732"/>
      <c r="G54" s="735"/>
      <c r="H54" s="720"/>
    </row>
    <row r="55" spans="1:8" ht="48" customHeight="1">
      <c r="A55" s="736" t="s">
        <v>839</v>
      </c>
      <c r="B55" s="709" t="s">
        <v>800</v>
      </c>
      <c r="C55" s="709" t="s">
        <v>840</v>
      </c>
      <c r="D55" s="737">
        <v>330</v>
      </c>
      <c r="E55" s="737"/>
      <c r="F55" s="737"/>
      <c r="G55" s="733">
        <f>D55*1.1</f>
        <v>363.00000000000006</v>
      </c>
      <c r="H55" s="720">
        <f>G55*5.1</f>
        <v>1851.3000000000002</v>
      </c>
    </row>
    <row r="56" spans="1:8" ht="13.5" customHeight="1">
      <c r="A56" s="736"/>
      <c r="B56" s="709"/>
      <c r="C56" s="719"/>
      <c r="D56" s="737"/>
      <c r="E56" s="737"/>
      <c r="F56" s="737"/>
      <c r="G56" s="734"/>
      <c r="H56" s="720"/>
    </row>
    <row r="57" spans="1:8" ht="11.25">
      <c r="A57" s="736"/>
      <c r="B57" s="709"/>
      <c r="C57" s="719"/>
      <c r="D57" s="737"/>
      <c r="E57" s="737"/>
      <c r="F57" s="737"/>
      <c r="G57" s="735"/>
      <c r="H57" s="720"/>
    </row>
    <row r="58" spans="1:8" ht="11.25">
      <c r="A58" s="439"/>
      <c r="B58" s="709" t="s">
        <v>800</v>
      </c>
      <c r="C58" s="440"/>
      <c r="D58" s="436"/>
      <c r="E58" s="436"/>
      <c r="F58" s="436"/>
      <c r="G58" s="441"/>
      <c r="H58" s="442"/>
    </row>
    <row r="59" spans="1:8" ht="21">
      <c r="A59" s="437" t="s">
        <v>841</v>
      </c>
      <c r="B59" s="709"/>
      <c r="C59" s="434" t="s">
        <v>842</v>
      </c>
      <c r="D59" s="438"/>
      <c r="E59" s="438"/>
      <c r="F59" s="438"/>
      <c r="G59" s="443"/>
      <c r="H59" s="435">
        <v>1901</v>
      </c>
    </row>
    <row r="60" spans="1:8" ht="15" customHeight="1" thickBot="1">
      <c r="A60" s="444"/>
      <c r="B60" s="711"/>
      <c r="C60" s="381"/>
      <c r="D60" s="382"/>
      <c r="E60" s="382"/>
      <c r="F60" s="381"/>
      <c r="G60" s="445"/>
      <c r="H60" s="446"/>
    </row>
    <row r="61" spans="1:8" ht="15" customHeight="1" thickBot="1">
      <c r="A61" s="742" t="s">
        <v>843</v>
      </c>
      <c r="B61" s="743"/>
      <c r="C61" s="743"/>
      <c r="D61" s="743"/>
      <c r="E61" s="743"/>
      <c r="F61" s="743"/>
      <c r="G61" s="743"/>
      <c r="H61" s="744"/>
    </row>
    <row r="62" spans="1:8" ht="27.75" customHeight="1">
      <c r="A62" s="447" t="s">
        <v>844</v>
      </c>
      <c r="B62" s="374" t="s">
        <v>845</v>
      </c>
      <c r="C62" s="448" t="s">
        <v>1225</v>
      </c>
      <c r="D62" s="449">
        <v>46</v>
      </c>
      <c r="E62" s="394">
        <f>(G62+D62)/2</f>
        <v>50.5</v>
      </c>
      <c r="F62" s="450">
        <v>43</v>
      </c>
      <c r="G62" s="451">
        <v>55</v>
      </c>
      <c r="H62" s="452">
        <f>G62*5.1</f>
        <v>280.5</v>
      </c>
    </row>
    <row r="63" spans="1:8" ht="15" customHeight="1">
      <c r="A63" s="453" t="s">
        <v>846</v>
      </c>
      <c r="B63" s="375" t="s">
        <v>845</v>
      </c>
      <c r="C63" s="454" t="s">
        <v>847</v>
      </c>
      <c r="D63" s="404">
        <v>27</v>
      </c>
      <c r="E63" s="394">
        <f aca="true" t="shared" si="3" ref="E63:E74">(G63+D63)/2</f>
        <v>30</v>
      </c>
      <c r="F63" s="455">
        <v>24</v>
      </c>
      <c r="G63" s="456">
        <v>33</v>
      </c>
      <c r="H63" s="457">
        <f aca="true" t="shared" si="4" ref="H63:H126">G63*5.1</f>
        <v>168.29999999999998</v>
      </c>
    </row>
    <row r="64" spans="1:8" ht="15" customHeight="1">
      <c r="A64" s="453" t="s">
        <v>848</v>
      </c>
      <c r="B64" s="375"/>
      <c r="C64" s="454" t="s">
        <v>0</v>
      </c>
      <c r="D64" s="404">
        <v>30</v>
      </c>
      <c r="E64" s="394">
        <f t="shared" si="3"/>
        <v>33</v>
      </c>
      <c r="F64" s="455"/>
      <c r="G64" s="456">
        <v>36</v>
      </c>
      <c r="H64" s="457">
        <f t="shared" si="4"/>
        <v>183.6</v>
      </c>
    </row>
    <row r="65" spans="1:8" ht="15" customHeight="1">
      <c r="A65" s="453" t="s">
        <v>1</v>
      </c>
      <c r="B65" s="375" t="s">
        <v>845</v>
      </c>
      <c r="C65" s="454" t="s">
        <v>2</v>
      </c>
      <c r="D65" s="404">
        <v>75</v>
      </c>
      <c r="E65" s="394">
        <f t="shared" si="3"/>
        <v>83</v>
      </c>
      <c r="F65" s="455">
        <v>67</v>
      </c>
      <c r="G65" s="456">
        <v>91</v>
      </c>
      <c r="H65" s="457">
        <f t="shared" si="4"/>
        <v>464.09999999999997</v>
      </c>
    </row>
    <row r="66" spans="1:8" ht="51">
      <c r="A66" s="453" t="s">
        <v>3</v>
      </c>
      <c r="B66" s="376" t="s">
        <v>845</v>
      </c>
      <c r="C66" s="398" t="s">
        <v>1226</v>
      </c>
      <c r="D66" s="399">
        <v>32</v>
      </c>
      <c r="E66" s="394">
        <f t="shared" si="3"/>
        <v>37.275</v>
      </c>
      <c r="F66" s="458">
        <v>37</v>
      </c>
      <c r="G66" s="456">
        <f>F66*1.15</f>
        <v>42.55</v>
      </c>
      <c r="H66" s="457">
        <f t="shared" si="4"/>
        <v>217.00499999999997</v>
      </c>
    </row>
    <row r="67" spans="1:8" ht="51">
      <c r="A67" s="453" t="s">
        <v>4</v>
      </c>
      <c r="B67" s="376" t="s">
        <v>845</v>
      </c>
      <c r="C67" s="398" t="s">
        <v>1227</v>
      </c>
      <c r="D67" s="399">
        <v>58</v>
      </c>
      <c r="E67" s="394">
        <f t="shared" si="3"/>
        <v>64</v>
      </c>
      <c r="F67" s="458">
        <v>54</v>
      </c>
      <c r="G67" s="456">
        <v>70</v>
      </c>
      <c r="H67" s="457">
        <f t="shared" si="4"/>
        <v>357</v>
      </c>
    </row>
    <row r="68" spans="1:8" ht="44.25" customHeight="1">
      <c r="A68" s="453" t="s">
        <v>5</v>
      </c>
      <c r="B68" s="376" t="s">
        <v>845</v>
      </c>
      <c r="C68" s="398" t="s">
        <v>1228</v>
      </c>
      <c r="D68" s="399">
        <v>94</v>
      </c>
      <c r="E68" s="394">
        <f t="shared" si="3"/>
        <v>103.5</v>
      </c>
      <c r="F68" s="458">
        <v>80</v>
      </c>
      <c r="G68" s="456">
        <v>113</v>
      </c>
      <c r="H68" s="457">
        <f t="shared" si="4"/>
        <v>576.3</v>
      </c>
    </row>
    <row r="69" spans="1:8" ht="44.25" customHeight="1">
      <c r="A69" s="453" t="s">
        <v>6</v>
      </c>
      <c r="B69" s="376" t="s">
        <v>845</v>
      </c>
      <c r="C69" s="398" t="s">
        <v>7</v>
      </c>
      <c r="D69" s="399">
        <v>55</v>
      </c>
      <c r="E69" s="394">
        <f t="shared" si="3"/>
        <v>60.5</v>
      </c>
      <c r="F69" s="458"/>
      <c r="G69" s="456">
        <v>66</v>
      </c>
      <c r="H69" s="457">
        <f t="shared" si="4"/>
        <v>336.59999999999997</v>
      </c>
    </row>
    <row r="70" spans="1:8" ht="44.25" customHeight="1">
      <c r="A70" s="453" t="s">
        <v>8</v>
      </c>
      <c r="B70" s="376" t="s">
        <v>845</v>
      </c>
      <c r="C70" s="398" t="s">
        <v>1229</v>
      </c>
      <c r="D70" s="399">
        <v>114</v>
      </c>
      <c r="E70" s="394">
        <f t="shared" si="3"/>
        <v>125.5</v>
      </c>
      <c r="F70" s="458"/>
      <c r="G70" s="456">
        <v>137</v>
      </c>
      <c r="H70" s="457">
        <f t="shared" si="4"/>
        <v>698.6999999999999</v>
      </c>
    </row>
    <row r="71" spans="1:8" ht="25.5" customHeight="1">
      <c r="A71" s="453" t="s">
        <v>9</v>
      </c>
      <c r="B71" s="376" t="s">
        <v>845</v>
      </c>
      <c r="C71" s="398" t="s">
        <v>1230</v>
      </c>
      <c r="D71" s="399">
        <v>11</v>
      </c>
      <c r="E71" s="394">
        <f t="shared" si="3"/>
        <v>12.5</v>
      </c>
      <c r="F71" s="458"/>
      <c r="G71" s="456">
        <v>14</v>
      </c>
      <c r="H71" s="457">
        <f t="shared" si="4"/>
        <v>71.39999999999999</v>
      </c>
    </row>
    <row r="72" spans="1:8" ht="25.5" customHeight="1">
      <c r="A72" s="453" t="s">
        <v>10</v>
      </c>
      <c r="B72" s="376" t="s">
        <v>845</v>
      </c>
      <c r="C72" s="398" t="s">
        <v>1231</v>
      </c>
      <c r="D72" s="399">
        <v>17</v>
      </c>
      <c r="E72" s="394">
        <f t="shared" si="3"/>
        <v>18.5</v>
      </c>
      <c r="F72" s="458"/>
      <c r="G72" s="456">
        <v>20</v>
      </c>
      <c r="H72" s="457">
        <f t="shared" si="4"/>
        <v>102</v>
      </c>
    </row>
    <row r="73" spans="1:8" ht="25.5" customHeight="1">
      <c r="A73" s="453" t="s">
        <v>11</v>
      </c>
      <c r="B73" s="376" t="s">
        <v>845</v>
      </c>
      <c r="C73" s="398" t="s">
        <v>1232</v>
      </c>
      <c r="D73" s="399">
        <v>15</v>
      </c>
      <c r="E73" s="394">
        <f t="shared" si="3"/>
        <v>16.5</v>
      </c>
      <c r="F73" s="458"/>
      <c r="G73" s="456">
        <v>18</v>
      </c>
      <c r="H73" s="457">
        <f t="shared" si="4"/>
        <v>91.8</v>
      </c>
    </row>
    <row r="74" spans="1:8" ht="25.5" customHeight="1">
      <c r="A74" s="453" t="s">
        <v>12</v>
      </c>
      <c r="B74" s="376" t="s">
        <v>845</v>
      </c>
      <c r="C74" s="398" t="s">
        <v>1233</v>
      </c>
      <c r="D74" s="399">
        <v>15</v>
      </c>
      <c r="E74" s="394">
        <f t="shared" si="3"/>
        <v>16.5</v>
      </c>
      <c r="F74" s="458"/>
      <c r="G74" s="456">
        <v>18</v>
      </c>
      <c r="H74" s="457">
        <f t="shared" si="4"/>
        <v>91.8</v>
      </c>
    </row>
    <row r="75" spans="1:8" ht="13.5" thickBot="1">
      <c r="A75" s="459"/>
      <c r="B75" s="377"/>
      <c r="C75" s="409"/>
      <c r="D75" s="410"/>
      <c r="E75" s="411"/>
      <c r="F75" s="412"/>
      <c r="G75" s="412"/>
      <c r="H75" s="457"/>
    </row>
    <row r="76" spans="1:8" ht="16.5" customHeight="1" thickBot="1">
      <c r="A76" s="745" t="s">
        <v>13</v>
      </c>
      <c r="B76" s="746"/>
      <c r="C76" s="746"/>
      <c r="D76" s="746"/>
      <c r="E76" s="746"/>
      <c r="F76" s="746"/>
      <c r="G76" s="746"/>
      <c r="H76" s="747"/>
    </row>
    <row r="77" spans="1:8" ht="12.75">
      <c r="A77" s="460" t="s">
        <v>14</v>
      </c>
      <c r="B77" s="461" t="s">
        <v>15</v>
      </c>
      <c r="C77" s="462" t="s">
        <v>16</v>
      </c>
      <c r="D77" s="393">
        <v>22</v>
      </c>
      <c r="E77" s="418">
        <f>(G77+D77)/2</f>
        <v>25.95</v>
      </c>
      <c r="F77" s="417">
        <v>26</v>
      </c>
      <c r="G77" s="463">
        <f>F77*1.15</f>
        <v>29.9</v>
      </c>
      <c r="H77" s="457">
        <f t="shared" si="4"/>
        <v>152.48999999999998</v>
      </c>
    </row>
    <row r="78" spans="1:8" ht="12.75">
      <c r="A78" s="397" t="s">
        <v>17</v>
      </c>
      <c r="B78" s="464" t="s">
        <v>15</v>
      </c>
      <c r="C78" s="465" t="s">
        <v>18</v>
      </c>
      <c r="D78" s="399">
        <v>8</v>
      </c>
      <c r="E78" s="418">
        <f aca="true" t="shared" si="5" ref="E78:E96">(G78+D78)/2</f>
        <v>9.75</v>
      </c>
      <c r="F78" s="406">
        <v>10</v>
      </c>
      <c r="G78" s="463">
        <f>F78*1.15</f>
        <v>11.5</v>
      </c>
      <c r="H78" s="457">
        <f t="shared" si="4"/>
        <v>58.65</v>
      </c>
    </row>
    <row r="79" spans="1:8" ht="12.75">
      <c r="A79" s="397" t="s">
        <v>19</v>
      </c>
      <c r="B79" s="464" t="s">
        <v>20</v>
      </c>
      <c r="C79" s="465" t="s">
        <v>21</v>
      </c>
      <c r="D79" s="399">
        <v>34</v>
      </c>
      <c r="E79" s="418">
        <f t="shared" si="5"/>
        <v>40.1</v>
      </c>
      <c r="F79" s="406">
        <v>42</v>
      </c>
      <c r="G79" s="422">
        <f>F79*1.1</f>
        <v>46.2</v>
      </c>
      <c r="H79" s="457">
        <f t="shared" si="4"/>
        <v>235.62</v>
      </c>
    </row>
    <row r="80" spans="1:8" ht="12.75">
      <c r="A80" s="397" t="s">
        <v>22</v>
      </c>
      <c r="B80" s="464" t="s">
        <v>20</v>
      </c>
      <c r="C80" s="465" t="s">
        <v>23</v>
      </c>
      <c r="D80" s="399">
        <v>48</v>
      </c>
      <c r="E80" s="418">
        <f t="shared" si="5"/>
        <v>53</v>
      </c>
      <c r="F80" s="406">
        <v>52</v>
      </c>
      <c r="G80" s="422">
        <v>58</v>
      </c>
      <c r="H80" s="457">
        <f t="shared" si="4"/>
        <v>295.79999999999995</v>
      </c>
    </row>
    <row r="81" spans="1:8" ht="12.75">
      <c r="A81" s="466" t="s">
        <v>24</v>
      </c>
      <c r="B81" s="464" t="s">
        <v>20</v>
      </c>
      <c r="C81" s="467" t="s">
        <v>1234</v>
      </c>
      <c r="D81" s="399">
        <v>14</v>
      </c>
      <c r="E81" s="418">
        <f t="shared" si="5"/>
        <v>15.5</v>
      </c>
      <c r="F81" s="406"/>
      <c r="G81" s="422">
        <v>17</v>
      </c>
      <c r="H81" s="457">
        <f t="shared" si="4"/>
        <v>86.69999999999999</v>
      </c>
    </row>
    <row r="82" spans="1:8" ht="38.25">
      <c r="A82" s="397" t="s">
        <v>25</v>
      </c>
      <c r="B82" s="378" t="s">
        <v>845</v>
      </c>
      <c r="C82" s="398" t="s">
        <v>1235</v>
      </c>
      <c r="D82" s="399">
        <v>42</v>
      </c>
      <c r="E82" s="418">
        <f t="shared" si="5"/>
        <v>46.5</v>
      </c>
      <c r="F82" s="468">
        <v>41</v>
      </c>
      <c r="G82" s="422">
        <v>51</v>
      </c>
      <c r="H82" s="457">
        <f t="shared" si="4"/>
        <v>260.09999999999997</v>
      </c>
    </row>
    <row r="83" spans="1:8" ht="21" customHeight="1">
      <c r="A83" s="397" t="s">
        <v>26</v>
      </c>
      <c r="B83" s="378" t="s">
        <v>845</v>
      </c>
      <c r="C83" s="398" t="s">
        <v>27</v>
      </c>
      <c r="D83" s="399">
        <v>24</v>
      </c>
      <c r="E83" s="418">
        <f t="shared" si="5"/>
        <v>26.5</v>
      </c>
      <c r="F83" s="468">
        <v>23</v>
      </c>
      <c r="G83" s="422">
        <v>29</v>
      </c>
      <c r="H83" s="457">
        <f t="shared" si="4"/>
        <v>147.89999999999998</v>
      </c>
    </row>
    <row r="84" spans="1:8" ht="21" customHeight="1">
      <c r="A84" s="397" t="s">
        <v>28</v>
      </c>
      <c r="B84" s="378" t="s">
        <v>845</v>
      </c>
      <c r="C84" s="398" t="s">
        <v>29</v>
      </c>
      <c r="D84" s="399">
        <v>47</v>
      </c>
      <c r="E84" s="418">
        <f t="shared" si="5"/>
        <v>52</v>
      </c>
      <c r="F84" s="468"/>
      <c r="G84" s="422">
        <v>57</v>
      </c>
      <c r="H84" s="457">
        <f t="shared" si="4"/>
        <v>290.7</v>
      </c>
    </row>
    <row r="85" spans="1:8" ht="21" customHeight="1">
      <c r="A85" s="397" t="s">
        <v>30</v>
      </c>
      <c r="B85" s="378" t="s">
        <v>845</v>
      </c>
      <c r="C85" s="398" t="s">
        <v>31</v>
      </c>
      <c r="D85" s="399">
        <v>18</v>
      </c>
      <c r="E85" s="418">
        <f t="shared" si="5"/>
        <v>19.5</v>
      </c>
      <c r="F85" s="468"/>
      <c r="G85" s="422">
        <v>21</v>
      </c>
      <c r="H85" s="457">
        <f t="shared" si="4"/>
        <v>107.1</v>
      </c>
    </row>
    <row r="86" spans="1:8" ht="42" customHeight="1">
      <c r="A86" s="397" t="s">
        <v>32</v>
      </c>
      <c r="B86" s="378" t="s">
        <v>845</v>
      </c>
      <c r="C86" s="398" t="s">
        <v>33</v>
      </c>
      <c r="D86" s="399">
        <v>29</v>
      </c>
      <c r="E86" s="418">
        <f t="shared" si="5"/>
        <v>32</v>
      </c>
      <c r="F86" s="468">
        <v>44</v>
      </c>
      <c r="G86" s="422">
        <v>35</v>
      </c>
      <c r="H86" s="457">
        <f t="shared" si="4"/>
        <v>178.5</v>
      </c>
    </row>
    <row r="87" spans="1:8" ht="22.5">
      <c r="A87" s="397" t="s">
        <v>34</v>
      </c>
      <c r="B87" s="378" t="s">
        <v>845</v>
      </c>
      <c r="C87" s="398" t="s">
        <v>35</v>
      </c>
      <c r="D87" s="399">
        <v>27</v>
      </c>
      <c r="E87" s="418">
        <f t="shared" si="5"/>
        <v>30</v>
      </c>
      <c r="F87" s="468">
        <v>25</v>
      </c>
      <c r="G87" s="422">
        <v>33</v>
      </c>
      <c r="H87" s="457">
        <f t="shared" si="4"/>
        <v>168.29999999999998</v>
      </c>
    </row>
    <row r="88" spans="1:8" ht="22.5">
      <c r="A88" s="397" t="s">
        <v>36</v>
      </c>
      <c r="B88" s="378" t="s">
        <v>845</v>
      </c>
      <c r="C88" s="469" t="s">
        <v>37</v>
      </c>
      <c r="D88" s="399">
        <v>46</v>
      </c>
      <c r="E88" s="418">
        <f t="shared" si="5"/>
        <v>50.5</v>
      </c>
      <c r="F88" s="422">
        <v>42</v>
      </c>
      <c r="G88" s="422">
        <v>55</v>
      </c>
      <c r="H88" s="457">
        <f t="shared" si="4"/>
        <v>280.5</v>
      </c>
    </row>
    <row r="89" spans="1:8" ht="38.25">
      <c r="A89" s="397" t="s">
        <v>38</v>
      </c>
      <c r="B89" s="378" t="s">
        <v>845</v>
      </c>
      <c r="C89" s="469" t="s">
        <v>39</v>
      </c>
      <c r="D89" s="399">
        <v>47</v>
      </c>
      <c r="E89" s="418">
        <f t="shared" si="5"/>
        <v>52</v>
      </c>
      <c r="F89" s="422"/>
      <c r="G89" s="422">
        <v>57</v>
      </c>
      <c r="H89" s="457">
        <f t="shared" si="4"/>
        <v>290.7</v>
      </c>
    </row>
    <row r="90" spans="1:8" ht="22.5">
      <c r="A90" s="397" t="s">
        <v>40</v>
      </c>
      <c r="B90" s="378" t="s">
        <v>845</v>
      </c>
      <c r="C90" s="469" t="s">
        <v>41</v>
      </c>
      <c r="D90" s="399">
        <v>20</v>
      </c>
      <c r="E90" s="418">
        <f t="shared" si="5"/>
        <v>22</v>
      </c>
      <c r="F90" s="422"/>
      <c r="G90" s="422">
        <v>24</v>
      </c>
      <c r="H90" s="457">
        <f t="shared" si="4"/>
        <v>122.39999999999999</v>
      </c>
    </row>
    <row r="91" spans="1:8" ht="51">
      <c r="A91" s="397" t="s">
        <v>42</v>
      </c>
      <c r="B91" s="378" t="s">
        <v>845</v>
      </c>
      <c r="C91" s="469" t="s">
        <v>1236</v>
      </c>
      <c r="D91" s="404">
        <v>48</v>
      </c>
      <c r="E91" s="418">
        <f t="shared" si="5"/>
        <v>53</v>
      </c>
      <c r="F91" s="405">
        <v>44</v>
      </c>
      <c r="G91" s="422">
        <v>58</v>
      </c>
      <c r="H91" s="457">
        <f t="shared" si="4"/>
        <v>295.79999999999995</v>
      </c>
    </row>
    <row r="92" spans="1:8" ht="21" customHeight="1">
      <c r="A92" s="397" t="s">
        <v>43</v>
      </c>
      <c r="B92" s="378" t="s">
        <v>845</v>
      </c>
      <c r="C92" s="398" t="s">
        <v>44</v>
      </c>
      <c r="D92" s="399">
        <v>28</v>
      </c>
      <c r="E92" s="418">
        <f t="shared" si="5"/>
        <v>30.5</v>
      </c>
      <c r="F92" s="422">
        <v>24</v>
      </c>
      <c r="G92" s="422">
        <v>33</v>
      </c>
      <c r="H92" s="457">
        <f t="shared" si="4"/>
        <v>168.29999999999998</v>
      </c>
    </row>
    <row r="93" spans="1:8" ht="21.75" customHeight="1">
      <c r="A93" s="397" t="s">
        <v>45</v>
      </c>
      <c r="B93" s="378" t="s">
        <v>845</v>
      </c>
      <c r="C93" s="469" t="s">
        <v>46</v>
      </c>
      <c r="D93" s="399">
        <v>32</v>
      </c>
      <c r="E93" s="418">
        <f t="shared" si="5"/>
        <v>36.900000000000006</v>
      </c>
      <c r="F93" s="468">
        <v>38</v>
      </c>
      <c r="G93" s="422">
        <f>F93*1.1</f>
        <v>41.800000000000004</v>
      </c>
      <c r="H93" s="457">
        <f t="shared" si="4"/>
        <v>213.18</v>
      </c>
    </row>
    <row r="94" spans="1:8" ht="21.75" customHeight="1">
      <c r="A94" s="470" t="s">
        <v>47</v>
      </c>
      <c r="B94" s="378" t="s">
        <v>845</v>
      </c>
      <c r="C94" s="469" t="s">
        <v>48</v>
      </c>
      <c r="D94" s="399">
        <v>15</v>
      </c>
      <c r="E94" s="418">
        <f t="shared" si="5"/>
        <v>16.5</v>
      </c>
      <c r="F94" s="397"/>
      <c r="G94" s="422">
        <v>18</v>
      </c>
      <c r="H94" s="457">
        <f t="shared" si="4"/>
        <v>91.8</v>
      </c>
    </row>
    <row r="95" spans="1:8" ht="24.75" customHeight="1">
      <c r="A95" s="471" t="s">
        <v>49</v>
      </c>
      <c r="B95" s="378" t="s">
        <v>845</v>
      </c>
      <c r="C95" s="469" t="s">
        <v>50</v>
      </c>
      <c r="D95" s="399">
        <v>64</v>
      </c>
      <c r="E95" s="418">
        <f t="shared" si="5"/>
        <v>71</v>
      </c>
      <c r="F95" s="408"/>
      <c r="G95" s="463">
        <v>78</v>
      </c>
      <c r="H95" s="457">
        <f t="shared" si="4"/>
        <v>397.79999999999995</v>
      </c>
    </row>
    <row r="96" spans="1:8" ht="24" customHeight="1">
      <c r="A96" s="472" t="s">
        <v>51</v>
      </c>
      <c r="B96" s="378" t="s">
        <v>845</v>
      </c>
      <c r="C96" s="473" t="s">
        <v>1237</v>
      </c>
      <c r="D96" s="474">
        <v>34</v>
      </c>
      <c r="E96" s="418">
        <f t="shared" si="5"/>
        <v>37.5</v>
      </c>
      <c r="F96" s="406"/>
      <c r="G96" s="422">
        <v>41</v>
      </c>
      <c r="H96" s="457">
        <f t="shared" si="4"/>
        <v>209.1</v>
      </c>
    </row>
    <row r="97" spans="1:8" ht="12.75">
      <c r="A97" s="412"/>
      <c r="B97" s="475"/>
      <c r="C97" s="476"/>
      <c r="D97" s="477"/>
      <c r="E97" s="478"/>
      <c r="F97" s="412"/>
      <c r="G97" s="412"/>
      <c r="H97" s="457"/>
    </row>
    <row r="98" spans="1:8" ht="12" thickBot="1">
      <c r="A98" s="408"/>
      <c r="D98" s="411"/>
      <c r="E98" s="411"/>
      <c r="F98" s="475"/>
      <c r="G98" s="475"/>
      <c r="H98" s="457"/>
    </row>
    <row r="99" spans="1:8" ht="13.5" thickBot="1">
      <c r="A99" s="745" t="s">
        <v>52</v>
      </c>
      <c r="B99" s="746"/>
      <c r="C99" s="746"/>
      <c r="D99" s="746"/>
      <c r="E99" s="746"/>
      <c r="F99" s="746"/>
      <c r="G99" s="746"/>
      <c r="H99" s="747"/>
    </row>
    <row r="100" spans="1:8" ht="25.5">
      <c r="A100" s="414" t="s">
        <v>53</v>
      </c>
      <c r="B100" s="479" t="s">
        <v>394</v>
      </c>
      <c r="C100" s="416" t="s">
        <v>54</v>
      </c>
      <c r="D100" s="393">
        <v>55</v>
      </c>
      <c r="E100" s="418">
        <f>(G100+D100)/2</f>
        <v>59.95</v>
      </c>
      <c r="F100" s="417">
        <v>59</v>
      </c>
      <c r="G100" s="463">
        <f>F100*1.1</f>
        <v>64.9</v>
      </c>
      <c r="H100" s="457">
        <f t="shared" si="4"/>
        <v>330.99</v>
      </c>
    </row>
    <row r="101" spans="1:8" ht="12.75">
      <c r="A101" s="397" t="s">
        <v>55</v>
      </c>
      <c r="B101" s="480" t="s">
        <v>394</v>
      </c>
      <c r="C101" s="398" t="s">
        <v>56</v>
      </c>
      <c r="D101" s="399">
        <v>64</v>
      </c>
      <c r="E101" s="418">
        <f aca="true" t="shared" si="6" ref="E101:E110">(G101+D101)/2</f>
        <v>71.05000000000001</v>
      </c>
      <c r="F101" s="406">
        <v>71</v>
      </c>
      <c r="G101" s="463">
        <f>F101*1.1</f>
        <v>78.10000000000001</v>
      </c>
      <c r="H101" s="457">
        <f t="shared" si="4"/>
        <v>398.31</v>
      </c>
    </row>
    <row r="102" spans="1:8" ht="12.75">
      <c r="A102" s="397" t="s">
        <v>57</v>
      </c>
      <c r="B102" s="480" t="s">
        <v>58</v>
      </c>
      <c r="C102" s="398" t="s">
        <v>59</v>
      </c>
      <c r="D102" s="399">
        <v>14</v>
      </c>
      <c r="E102" s="418">
        <f t="shared" si="6"/>
        <v>18.5</v>
      </c>
      <c r="F102" s="406">
        <v>20</v>
      </c>
      <c r="G102" s="463">
        <f>F102*1.15</f>
        <v>23</v>
      </c>
      <c r="H102" s="457">
        <f t="shared" si="4"/>
        <v>117.3</v>
      </c>
    </row>
    <row r="103" spans="1:8" ht="25.5">
      <c r="A103" s="397" t="s">
        <v>57</v>
      </c>
      <c r="B103" s="480" t="s">
        <v>58</v>
      </c>
      <c r="C103" s="398" t="s">
        <v>60</v>
      </c>
      <c r="D103" s="399">
        <v>15</v>
      </c>
      <c r="E103" s="418">
        <f t="shared" si="6"/>
        <v>21.875</v>
      </c>
      <c r="F103" s="406">
        <v>25</v>
      </c>
      <c r="G103" s="463">
        <f>F103*1.15</f>
        <v>28.749999999999996</v>
      </c>
      <c r="H103" s="457">
        <f t="shared" si="4"/>
        <v>146.62499999999997</v>
      </c>
    </row>
    <row r="104" spans="1:8" ht="12.75">
      <c r="A104" s="397" t="s">
        <v>57</v>
      </c>
      <c r="B104" s="480"/>
      <c r="C104" s="398" t="s">
        <v>61</v>
      </c>
      <c r="D104" s="399">
        <v>25</v>
      </c>
      <c r="E104" s="418">
        <f t="shared" si="6"/>
        <v>30.9</v>
      </c>
      <c r="F104" s="406">
        <v>32</v>
      </c>
      <c r="G104" s="463">
        <f>F104*1.15</f>
        <v>36.8</v>
      </c>
      <c r="H104" s="457">
        <f t="shared" si="4"/>
        <v>187.67999999999998</v>
      </c>
    </row>
    <row r="105" spans="1:8" ht="12.75">
      <c r="A105" s="397"/>
      <c r="B105" s="480"/>
      <c r="C105" s="398" t="s">
        <v>62</v>
      </c>
      <c r="D105" s="399"/>
      <c r="E105" s="418"/>
      <c r="F105" s="406">
        <v>2</v>
      </c>
      <c r="G105" s="463">
        <f>F105*1.15</f>
        <v>2.3</v>
      </c>
      <c r="H105" s="457">
        <f t="shared" si="4"/>
        <v>11.729999999999999</v>
      </c>
    </row>
    <row r="106" spans="1:8" ht="12.75">
      <c r="A106" s="397" t="s">
        <v>63</v>
      </c>
      <c r="B106" s="480" t="s">
        <v>800</v>
      </c>
      <c r="C106" s="398"/>
      <c r="D106" s="399" t="s">
        <v>64</v>
      </c>
      <c r="E106" s="418"/>
      <c r="F106" s="406" t="s">
        <v>65</v>
      </c>
      <c r="G106" s="463"/>
      <c r="H106" s="457">
        <v>748</v>
      </c>
    </row>
    <row r="107" spans="1:8" ht="12.75">
      <c r="A107" s="408"/>
      <c r="B107" s="481"/>
      <c r="C107" s="409"/>
      <c r="D107" s="410"/>
      <c r="E107" s="418"/>
      <c r="F107" s="412"/>
      <c r="G107" s="463"/>
      <c r="H107" s="457"/>
    </row>
    <row r="108" spans="1:8" ht="12.75">
      <c r="A108" s="397" t="s">
        <v>66</v>
      </c>
      <c r="B108" s="480" t="s">
        <v>67</v>
      </c>
      <c r="C108" s="398"/>
      <c r="D108" s="399">
        <v>118</v>
      </c>
      <c r="E108" s="418">
        <f t="shared" si="6"/>
        <v>135.45</v>
      </c>
      <c r="F108" s="406">
        <v>139</v>
      </c>
      <c r="G108" s="463">
        <f>F108*1.1</f>
        <v>152.9</v>
      </c>
      <c r="H108" s="457">
        <f t="shared" si="4"/>
        <v>779.79</v>
      </c>
    </row>
    <row r="109" spans="1:8" ht="12.75">
      <c r="A109" s="397"/>
      <c r="B109" s="480"/>
      <c r="C109" s="398" t="s">
        <v>68</v>
      </c>
      <c r="D109" s="399">
        <v>9.5</v>
      </c>
      <c r="E109" s="418">
        <f t="shared" si="6"/>
        <v>11.075</v>
      </c>
      <c r="F109" s="406">
        <v>11</v>
      </c>
      <c r="G109" s="463">
        <f>F109*1.15</f>
        <v>12.649999999999999</v>
      </c>
      <c r="H109" s="457">
        <f t="shared" si="4"/>
        <v>64.51499999999999</v>
      </c>
    </row>
    <row r="110" spans="1:8" ht="12.75">
      <c r="A110" s="397" t="s">
        <v>69</v>
      </c>
      <c r="B110" s="480" t="s">
        <v>70</v>
      </c>
      <c r="C110" s="398"/>
      <c r="D110" s="399">
        <v>65</v>
      </c>
      <c r="E110" s="418">
        <f t="shared" si="6"/>
        <v>73.75</v>
      </c>
      <c r="F110" s="406">
        <v>75</v>
      </c>
      <c r="G110" s="463">
        <f>F110*1.1</f>
        <v>82.5</v>
      </c>
      <c r="H110" s="457">
        <f t="shared" si="4"/>
        <v>420.74999999999994</v>
      </c>
    </row>
    <row r="111" spans="1:8" ht="12.75">
      <c r="A111" s="408"/>
      <c r="B111" s="481"/>
      <c r="C111" s="409"/>
      <c r="D111" s="410"/>
      <c r="E111" s="420"/>
      <c r="F111" s="412"/>
      <c r="G111" s="482"/>
      <c r="H111" s="457"/>
    </row>
    <row r="112" spans="1:8" ht="13.5" thickBot="1">
      <c r="A112" s="459"/>
      <c r="B112" s="377"/>
      <c r="C112" s="476"/>
      <c r="D112" s="483"/>
      <c r="E112" s="411"/>
      <c r="F112" s="412"/>
      <c r="G112" s="412"/>
      <c r="H112" s="457"/>
    </row>
    <row r="113" spans="1:8" ht="18.75" customHeight="1" thickBot="1">
      <c r="A113" s="745" t="s">
        <v>71</v>
      </c>
      <c r="B113" s="746"/>
      <c r="C113" s="746"/>
      <c r="D113" s="746"/>
      <c r="E113" s="746"/>
      <c r="F113" s="746"/>
      <c r="G113" s="746"/>
      <c r="H113" s="747"/>
    </row>
    <row r="114" spans="1:8" ht="12.75">
      <c r="A114" s="484"/>
      <c r="B114" s="485"/>
      <c r="C114" s="485"/>
      <c r="D114" s="485"/>
      <c r="E114" s="485"/>
      <c r="F114" s="485"/>
      <c r="G114" s="485"/>
      <c r="H114" s="457"/>
    </row>
    <row r="115" spans="1:8" ht="12.75">
      <c r="A115" s="486"/>
      <c r="B115" s="487"/>
      <c r="C115" s="488" t="s">
        <v>72</v>
      </c>
      <c r="D115" s="487">
        <v>3.5</v>
      </c>
      <c r="E115" s="489">
        <f>(F115+D115)/2</f>
        <v>4</v>
      </c>
      <c r="F115" s="487">
        <v>4.5</v>
      </c>
      <c r="G115" s="490">
        <f>F115*1.15</f>
        <v>5.175</v>
      </c>
      <c r="H115" s="457">
        <f t="shared" si="4"/>
        <v>26.3925</v>
      </c>
    </row>
    <row r="116" spans="1:8" ht="12.75">
      <c r="A116" s="486"/>
      <c r="B116" s="487"/>
      <c r="C116" s="488"/>
      <c r="D116" s="487"/>
      <c r="E116" s="487"/>
      <c r="F116" s="491"/>
      <c r="G116" s="490"/>
      <c r="H116" s="457"/>
    </row>
    <row r="117" spans="1:8" ht="15" customHeight="1">
      <c r="A117" s="748" t="s">
        <v>73</v>
      </c>
      <c r="B117" s="749"/>
      <c r="C117" s="749"/>
      <c r="D117" s="749"/>
      <c r="E117" s="749"/>
      <c r="F117" s="750"/>
      <c r="G117" s="490"/>
      <c r="H117" s="457"/>
    </row>
    <row r="118" spans="1:8" ht="12.75">
      <c r="A118" s="492" t="s">
        <v>1492</v>
      </c>
      <c r="B118" s="493"/>
      <c r="C118" s="494" t="s">
        <v>74</v>
      </c>
      <c r="D118" s="495">
        <v>11</v>
      </c>
      <c r="E118" s="418">
        <f>(G118+D118)/2</f>
        <v>12.975</v>
      </c>
      <c r="F118" s="496">
        <v>13</v>
      </c>
      <c r="G118" s="490">
        <f aca="true" t="shared" si="7" ref="G118:G181">F118*1.15</f>
        <v>14.95</v>
      </c>
      <c r="H118" s="457">
        <f t="shared" si="4"/>
        <v>76.24499999999999</v>
      </c>
    </row>
    <row r="119" spans="1:8" ht="12.75" customHeight="1">
      <c r="A119" s="397" t="s">
        <v>75</v>
      </c>
      <c r="B119" s="480" t="s">
        <v>76</v>
      </c>
      <c r="C119" s="497" t="s">
        <v>77</v>
      </c>
      <c r="D119" s="498">
        <v>11.5</v>
      </c>
      <c r="E119" s="418">
        <f aca="true" t="shared" si="8" ref="E119:E131">(G119+D119)/2</f>
        <v>14.95</v>
      </c>
      <c r="F119" s="400">
        <v>16</v>
      </c>
      <c r="G119" s="490">
        <f t="shared" si="7"/>
        <v>18.4</v>
      </c>
      <c r="H119" s="457">
        <f t="shared" si="4"/>
        <v>93.83999999999999</v>
      </c>
    </row>
    <row r="120" spans="1:8" ht="12.75" customHeight="1">
      <c r="A120" s="397" t="s">
        <v>78</v>
      </c>
      <c r="B120" s="480" t="s">
        <v>76</v>
      </c>
      <c r="C120" s="494" t="s">
        <v>79</v>
      </c>
      <c r="D120" s="498">
        <v>9</v>
      </c>
      <c r="E120" s="418">
        <f t="shared" si="8"/>
        <v>10.825</v>
      </c>
      <c r="F120" s="400">
        <v>11</v>
      </c>
      <c r="G120" s="490">
        <f t="shared" si="7"/>
        <v>12.649999999999999</v>
      </c>
      <c r="H120" s="457">
        <f t="shared" si="4"/>
        <v>64.51499999999999</v>
      </c>
    </row>
    <row r="121" spans="1:8" ht="12.75" customHeight="1">
      <c r="A121" s="499" t="s">
        <v>80</v>
      </c>
      <c r="B121" s="500" t="s">
        <v>81</v>
      </c>
      <c r="C121" s="494" t="s">
        <v>1238</v>
      </c>
      <c r="D121" s="501" t="s">
        <v>82</v>
      </c>
      <c r="E121" s="418">
        <v>28</v>
      </c>
      <c r="F121" s="400">
        <v>29</v>
      </c>
      <c r="G121" s="490">
        <f t="shared" si="7"/>
        <v>33.349999999999994</v>
      </c>
      <c r="H121" s="457">
        <f t="shared" si="4"/>
        <v>170.08499999999995</v>
      </c>
    </row>
    <row r="122" spans="1:8" ht="12.75" customHeight="1">
      <c r="A122" s="499" t="s">
        <v>83</v>
      </c>
      <c r="B122" s="500" t="s">
        <v>81</v>
      </c>
      <c r="C122" s="497" t="s">
        <v>1239</v>
      </c>
      <c r="D122" s="501" t="s">
        <v>84</v>
      </c>
      <c r="E122" s="418">
        <v>25</v>
      </c>
      <c r="F122" s="400">
        <v>26</v>
      </c>
      <c r="G122" s="490">
        <f t="shared" si="7"/>
        <v>29.9</v>
      </c>
      <c r="H122" s="457">
        <f t="shared" si="4"/>
        <v>152.48999999999998</v>
      </c>
    </row>
    <row r="123" spans="1:8" ht="12.75" customHeight="1">
      <c r="A123" s="499" t="s">
        <v>85</v>
      </c>
      <c r="B123" s="500" t="s">
        <v>81</v>
      </c>
      <c r="C123" s="497" t="s">
        <v>1240</v>
      </c>
      <c r="D123" s="501">
        <v>10</v>
      </c>
      <c r="E123" s="418">
        <f t="shared" si="8"/>
        <v>11.899999999999999</v>
      </c>
      <c r="F123" s="400">
        <v>12</v>
      </c>
      <c r="G123" s="490">
        <f t="shared" si="7"/>
        <v>13.799999999999999</v>
      </c>
      <c r="H123" s="457">
        <f t="shared" si="4"/>
        <v>70.38</v>
      </c>
    </row>
    <row r="124" spans="1:8" ht="12.75" customHeight="1">
      <c r="A124" s="499" t="s">
        <v>86</v>
      </c>
      <c r="B124" s="500"/>
      <c r="C124" s="497" t="s">
        <v>87</v>
      </c>
      <c r="D124" s="501">
        <v>14</v>
      </c>
      <c r="E124" s="418">
        <f t="shared" si="8"/>
        <v>16.5</v>
      </c>
      <c r="F124" s="400"/>
      <c r="G124" s="490">
        <v>19</v>
      </c>
      <c r="H124" s="457">
        <f t="shared" si="4"/>
        <v>96.89999999999999</v>
      </c>
    </row>
    <row r="125" spans="1:8" ht="18" customHeight="1">
      <c r="A125" s="397" t="s">
        <v>88</v>
      </c>
      <c r="B125" s="480" t="s">
        <v>89</v>
      </c>
      <c r="C125" s="497" t="s">
        <v>90</v>
      </c>
      <c r="D125" s="498">
        <v>30</v>
      </c>
      <c r="E125" s="418">
        <f t="shared" si="8"/>
        <v>35.125</v>
      </c>
      <c r="F125" s="400">
        <v>35</v>
      </c>
      <c r="G125" s="490">
        <f t="shared" si="7"/>
        <v>40.25</v>
      </c>
      <c r="H125" s="457">
        <f t="shared" si="4"/>
        <v>205.27499999999998</v>
      </c>
    </row>
    <row r="126" spans="1:8" ht="12.75" customHeight="1">
      <c r="A126" s="397" t="s">
        <v>1491</v>
      </c>
      <c r="B126" s="502" t="s">
        <v>76</v>
      </c>
      <c r="C126" s="379" t="s">
        <v>91</v>
      </c>
      <c r="D126" s="498" t="s">
        <v>92</v>
      </c>
      <c r="E126" s="418">
        <v>65.5</v>
      </c>
      <c r="F126" s="400">
        <v>65</v>
      </c>
      <c r="G126" s="490">
        <f t="shared" si="7"/>
        <v>74.75</v>
      </c>
      <c r="H126" s="457">
        <f t="shared" si="4"/>
        <v>381.22499999999997</v>
      </c>
    </row>
    <row r="127" spans="1:8" ht="12.75" customHeight="1">
      <c r="A127" s="503" t="s">
        <v>1494</v>
      </c>
      <c r="B127" s="504" t="s">
        <v>20</v>
      </c>
      <c r="C127" s="505" t="s">
        <v>93</v>
      </c>
      <c r="D127" s="498">
        <v>13.5</v>
      </c>
      <c r="E127" s="418">
        <f t="shared" si="8"/>
        <v>15.087499999999999</v>
      </c>
      <c r="F127" s="400">
        <v>14.5</v>
      </c>
      <c r="G127" s="490">
        <f t="shared" si="7"/>
        <v>16.674999999999997</v>
      </c>
      <c r="H127" s="457">
        <f>G127*5.1</f>
        <v>85.04249999999998</v>
      </c>
    </row>
    <row r="128" spans="1:8" ht="15" customHeight="1">
      <c r="A128" s="506" t="s">
        <v>94</v>
      </c>
      <c r="B128" s="507" t="s">
        <v>20</v>
      </c>
      <c r="C128" s="505" t="s">
        <v>1241</v>
      </c>
      <c r="D128" s="498">
        <v>18.9</v>
      </c>
      <c r="E128" s="418">
        <f t="shared" si="8"/>
        <v>22.674999999999997</v>
      </c>
      <c r="F128" s="400">
        <v>23</v>
      </c>
      <c r="G128" s="490">
        <f t="shared" si="7"/>
        <v>26.45</v>
      </c>
      <c r="H128" s="457">
        <f>G128*5.1</f>
        <v>134.89499999999998</v>
      </c>
    </row>
    <row r="129" spans="1:8" ht="12.75" customHeight="1">
      <c r="A129" s="506" t="s">
        <v>95</v>
      </c>
      <c r="B129" s="507" t="s">
        <v>20</v>
      </c>
      <c r="C129" s="508" t="s">
        <v>96</v>
      </c>
      <c r="D129" s="498" t="s">
        <v>97</v>
      </c>
      <c r="E129" s="418">
        <v>22.5</v>
      </c>
      <c r="F129" s="400">
        <v>23</v>
      </c>
      <c r="G129" s="490">
        <f t="shared" si="7"/>
        <v>26.45</v>
      </c>
      <c r="H129" s="457">
        <f>G129*5.1</f>
        <v>134.89499999999998</v>
      </c>
    </row>
    <row r="130" spans="1:8" ht="11.25">
      <c r="A130" s="406" t="s">
        <v>98</v>
      </c>
      <c r="B130" s="509"/>
      <c r="C130" s="509"/>
      <c r="D130" s="468">
        <v>10</v>
      </c>
      <c r="E130" s="418">
        <f t="shared" si="8"/>
        <v>11.899999999999999</v>
      </c>
      <c r="F130" s="400">
        <v>12</v>
      </c>
      <c r="G130" s="490">
        <f t="shared" si="7"/>
        <v>13.799999999999999</v>
      </c>
      <c r="H130" s="457">
        <f>G130*5.1</f>
        <v>70.38</v>
      </c>
    </row>
    <row r="131" spans="1:8" ht="11.25">
      <c r="A131" s="406" t="s">
        <v>99</v>
      </c>
      <c r="B131" s="509"/>
      <c r="C131" s="509"/>
      <c r="D131" s="468">
        <v>95</v>
      </c>
      <c r="E131" s="418">
        <f t="shared" si="8"/>
        <v>108</v>
      </c>
      <c r="F131" s="400">
        <v>110</v>
      </c>
      <c r="G131" s="490">
        <f>F131*1.1</f>
        <v>121.00000000000001</v>
      </c>
      <c r="H131" s="457">
        <f>G131*5.1</f>
        <v>617.1</v>
      </c>
    </row>
    <row r="132" spans="1:8" ht="11.25">
      <c r="A132" s="406"/>
      <c r="B132" s="509"/>
      <c r="C132" s="509"/>
      <c r="D132" s="468"/>
      <c r="E132" s="510"/>
      <c r="F132" s="406"/>
      <c r="G132" s="490"/>
      <c r="H132" s="457"/>
    </row>
    <row r="133" spans="1:8" ht="12.75" customHeight="1">
      <c r="A133" s="408"/>
      <c r="B133" s="511"/>
      <c r="C133" s="380"/>
      <c r="D133" s="483"/>
      <c r="E133" s="483"/>
      <c r="F133" s="412"/>
      <c r="G133" s="490"/>
      <c r="H133" s="457"/>
    </row>
    <row r="134" spans="1:8" ht="12.75" customHeight="1">
      <c r="A134" s="751" t="s">
        <v>100</v>
      </c>
      <c r="B134" s="752"/>
      <c r="C134" s="752"/>
      <c r="D134" s="752"/>
      <c r="E134" s="752"/>
      <c r="F134" s="753"/>
      <c r="G134" s="490"/>
      <c r="H134" s="457"/>
    </row>
    <row r="135" spans="1:8" ht="11.25">
      <c r="A135" s="512" t="s">
        <v>101</v>
      </c>
      <c r="B135" s="513" t="s">
        <v>81</v>
      </c>
      <c r="C135" s="514" t="s">
        <v>102</v>
      </c>
      <c r="D135" s="515" t="s">
        <v>103</v>
      </c>
      <c r="E135" s="418">
        <v>31</v>
      </c>
      <c r="F135" s="516">
        <v>32</v>
      </c>
      <c r="G135" s="490">
        <f t="shared" si="7"/>
        <v>36.8</v>
      </c>
      <c r="H135" s="457">
        <f aca="true" t="shared" si="9" ref="H135:H197">G135*5.1</f>
        <v>187.67999999999998</v>
      </c>
    </row>
    <row r="136" spans="1:8" ht="24.75" customHeight="1">
      <c r="A136" s="512" t="s">
        <v>104</v>
      </c>
      <c r="B136" s="513" t="s">
        <v>105</v>
      </c>
      <c r="C136" s="517" t="s">
        <v>106</v>
      </c>
      <c r="D136" s="515">
        <v>27</v>
      </c>
      <c r="E136" s="418">
        <f aca="true" t="shared" si="10" ref="E136:E142">(G136+D136)/2</f>
        <v>33</v>
      </c>
      <c r="F136" s="516"/>
      <c r="G136" s="490">
        <v>39</v>
      </c>
      <c r="H136" s="457">
        <f t="shared" si="9"/>
        <v>198.89999999999998</v>
      </c>
    </row>
    <row r="137" spans="1:8" ht="11.25">
      <c r="A137" s="512" t="s">
        <v>107</v>
      </c>
      <c r="B137" s="513" t="s">
        <v>108</v>
      </c>
      <c r="C137" s="514" t="s">
        <v>109</v>
      </c>
      <c r="D137" s="515">
        <v>25</v>
      </c>
      <c r="E137" s="418">
        <f t="shared" si="10"/>
        <v>28.599999999999998</v>
      </c>
      <c r="F137" s="516">
        <v>28</v>
      </c>
      <c r="G137" s="490">
        <f t="shared" si="7"/>
        <v>32.199999999999996</v>
      </c>
      <c r="H137" s="457">
        <f t="shared" si="9"/>
        <v>164.21999999999997</v>
      </c>
    </row>
    <row r="138" spans="1:8" ht="22.5">
      <c r="A138" s="518" t="s">
        <v>110</v>
      </c>
      <c r="B138" s="519" t="s">
        <v>20</v>
      </c>
      <c r="C138" s="520" t="s">
        <v>111</v>
      </c>
      <c r="D138" s="515">
        <v>42</v>
      </c>
      <c r="E138" s="418">
        <f t="shared" si="10"/>
        <v>46</v>
      </c>
      <c r="F138" s="521">
        <v>44</v>
      </c>
      <c r="G138" s="490">
        <v>50</v>
      </c>
      <c r="H138" s="457">
        <f t="shared" si="9"/>
        <v>254.99999999999997</v>
      </c>
    </row>
    <row r="139" spans="1:8" ht="22.5">
      <c r="A139" s="518" t="s">
        <v>112</v>
      </c>
      <c r="B139" s="519" t="s">
        <v>20</v>
      </c>
      <c r="C139" s="520" t="s">
        <v>113</v>
      </c>
      <c r="D139" s="515">
        <v>44</v>
      </c>
      <c r="E139" s="418">
        <f t="shared" si="10"/>
        <v>48.5</v>
      </c>
      <c r="F139" s="521">
        <v>45</v>
      </c>
      <c r="G139" s="490">
        <v>53</v>
      </c>
      <c r="H139" s="457">
        <f t="shared" si="9"/>
        <v>270.29999999999995</v>
      </c>
    </row>
    <row r="140" spans="1:8" ht="11.25">
      <c r="A140" s="518" t="s">
        <v>114</v>
      </c>
      <c r="B140" s="519" t="s">
        <v>20</v>
      </c>
      <c r="C140" s="520" t="s">
        <v>115</v>
      </c>
      <c r="D140" s="515">
        <v>48</v>
      </c>
      <c r="E140" s="418">
        <f t="shared" si="10"/>
        <v>50.5</v>
      </c>
      <c r="F140" s="516">
        <v>49.5</v>
      </c>
      <c r="G140" s="490">
        <v>53</v>
      </c>
      <c r="H140" s="457">
        <f t="shared" si="9"/>
        <v>270.29999999999995</v>
      </c>
    </row>
    <row r="141" spans="1:8" ht="25.5" customHeight="1">
      <c r="A141" s="512" t="s">
        <v>116</v>
      </c>
      <c r="B141" s="513"/>
      <c r="C141" s="517" t="s">
        <v>117</v>
      </c>
      <c r="D141" s="515">
        <v>59</v>
      </c>
      <c r="E141" s="418">
        <f t="shared" si="10"/>
        <v>61.5</v>
      </c>
      <c r="F141" s="522"/>
      <c r="G141" s="490">
        <v>64</v>
      </c>
      <c r="H141" s="457">
        <f t="shared" si="9"/>
        <v>326.4</v>
      </c>
    </row>
    <row r="142" spans="1:8" ht="24" customHeight="1">
      <c r="A142" s="523" t="s">
        <v>118</v>
      </c>
      <c r="B142" s="524"/>
      <c r="C142" s="517" t="s">
        <v>1004</v>
      </c>
      <c r="D142" s="525">
        <v>51</v>
      </c>
      <c r="E142" s="418">
        <f t="shared" si="10"/>
        <v>53.5</v>
      </c>
      <c r="F142" s="526"/>
      <c r="G142" s="527">
        <v>56</v>
      </c>
      <c r="H142" s="452">
        <f t="shared" si="9"/>
        <v>285.59999999999997</v>
      </c>
    </row>
    <row r="143" spans="1:8" ht="13.5" customHeight="1">
      <c r="A143" s="754" t="s">
        <v>1005</v>
      </c>
      <c r="B143" s="755"/>
      <c r="C143" s="755"/>
      <c r="D143" s="755"/>
      <c r="E143" s="755"/>
      <c r="F143" s="756"/>
      <c r="G143" s="527"/>
      <c r="H143" s="452"/>
    </row>
    <row r="144" spans="1:8" ht="11.25">
      <c r="A144" s="512" t="s">
        <v>1006</v>
      </c>
      <c r="B144" s="513"/>
      <c r="C144" s="514" t="s">
        <v>1007</v>
      </c>
      <c r="D144" s="515" t="s">
        <v>1008</v>
      </c>
      <c r="E144" s="418">
        <v>17</v>
      </c>
      <c r="F144" s="516">
        <v>18</v>
      </c>
      <c r="G144" s="490">
        <f t="shared" si="7"/>
        <v>20.7</v>
      </c>
      <c r="H144" s="457">
        <f t="shared" si="9"/>
        <v>105.57</v>
      </c>
    </row>
    <row r="145" spans="1:8" ht="11.25">
      <c r="A145" s="512" t="s">
        <v>1009</v>
      </c>
      <c r="B145" s="513" t="s">
        <v>20</v>
      </c>
      <c r="C145" s="514"/>
      <c r="D145" s="515">
        <v>16</v>
      </c>
      <c r="E145" s="418">
        <f aca="true" t="shared" si="11" ref="E145:E157">(G145+D145)/2</f>
        <v>17.775</v>
      </c>
      <c r="F145" s="516">
        <v>17</v>
      </c>
      <c r="G145" s="490">
        <f t="shared" si="7"/>
        <v>19.549999999999997</v>
      </c>
      <c r="H145" s="457">
        <f t="shared" si="9"/>
        <v>99.70499999999998</v>
      </c>
    </row>
    <row r="146" spans="1:8" ht="15" customHeight="1">
      <c r="A146" s="528" t="s">
        <v>1352</v>
      </c>
      <c r="B146" s="529" t="s">
        <v>1010</v>
      </c>
      <c r="C146" s="514" t="s">
        <v>1011</v>
      </c>
      <c r="D146" s="530">
        <v>18</v>
      </c>
      <c r="E146" s="418">
        <f t="shared" si="11"/>
        <v>21.65</v>
      </c>
      <c r="F146" s="516">
        <v>22</v>
      </c>
      <c r="G146" s="490">
        <f t="shared" si="7"/>
        <v>25.299999999999997</v>
      </c>
      <c r="H146" s="457">
        <f t="shared" si="9"/>
        <v>129.02999999999997</v>
      </c>
    </row>
    <row r="147" spans="1:8" ht="24.75" customHeight="1">
      <c r="A147" s="518" t="s">
        <v>1012</v>
      </c>
      <c r="B147" s="509" t="s">
        <v>1013</v>
      </c>
      <c r="C147" s="509"/>
      <c r="D147" s="530">
        <v>18</v>
      </c>
      <c r="E147" s="418">
        <f t="shared" si="11"/>
        <v>20.5</v>
      </c>
      <c r="F147" s="516">
        <v>20</v>
      </c>
      <c r="G147" s="490">
        <f t="shared" si="7"/>
        <v>23</v>
      </c>
      <c r="H147" s="457">
        <f t="shared" si="9"/>
        <v>117.3</v>
      </c>
    </row>
    <row r="148" spans="1:8" ht="15" customHeight="1">
      <c r="A148" s="751" t="s">
        <v>1014</v>
      </c>
      <c r="B148" s="752"/>
      <c r="C148" s="752"/>
      <c r="D148" s="752"/>
      <c r="E148" s="752"/>
      <c r="F148" s="753"/>
      <c r="G148" s="490"/>
      <c r="H148" s="457"/>
    </row>
    <row r="149" spans="1:8" ht="15.75" customHeight="1">
      <c r="A149" s="397" t="s">
        <v>1015</v>
      </c>
      <c r="B149" s="480" t="s">
        <v>394</v>
      </c>
      <c r="C149" s="497" t="s">
        <v>1016</v>
      </c>
      <c r="D149" s="501">
        <v>38</v>
      </c>
      <c r="E149" s="418">
        <f t="shared" si="11"/>
        <v>42.1</v>
      </c>
      <c r="F149" s="400">
        <v>42</v>
      </c>
      <c r="G149" s="490">
        <f>F149*1.1</f>
        <v>46.2</v>
      </c>
      <c r="H149" s="457">
        <f t="shared" si="9"/>
        <v>235.62</v>
      </c>
    </row>
    <row r="150" spans="1:8" ht="12.75" customHeight="1">
      <c r="A150" s="397" t="s">
        <v>1017</v>
      </c>
      <c r="B150" s="480" t="s">
        <v>394</v>
      </c>
      <c r="C150" s="497" t="s">
        <v>1018</v>
      </c>
      <c r="D150" s="498">
        <v>8</v>
      </c>
      <c r="E150" s="418">
        <f t="shared" si="11"/>
        <v>9.75</v>
      </c>
      <c r="F150" s="400">
        <v>10</v>
      </c>
      <c r="G150" s="490">
        <f t="shared" si="7"/>
        <v>11.5</v>
      </c>
      <c r="H150" s="457">
        <f t="shared" si="9"/>
        <v>58.65</v>
      </c>
    </row>
    <row r="151" spans="1:8" ht="15" customHeight="1">
      <c r="A151" s="397" t="s">
        <v>1019</v>
      </c>
      <c r="B151" s="480" t="s">
        <v>394</v>
      </c>
      <c r="C151" s="497" t="s">
        <v>1020</v>
      </c>
      <c r="D151" s="531">
        <v>0.95</v>
      </c>
      <c r="E151" s="418"/>
      <c r="F151" s="400">
        <v>1.1</v>
      </c>
      <c r="G151" s="490">
        <f t="shared" si="7"/>
        <v>1.265</v>
      </c>
      <c r="H151" s="457">
        <f t="shared" si="9"/>
        <v>6.451499999999999</v>
      </c>
    </row>
    <row r="152" spans="1:8" ht="12.75" customHeight="1">
      <c r="A152" s="397" t="s">
        <v>1021</v>
      </c>
      <c r="B152" s="480" t="s">
        <v>394</v>
      </c>
      <c r="C152" s="497"/>
      <c r="D152" s="531">
        <v>2.5</v>
      </c>
      <c r="E152" s="418"/>
      <c r="F152" s="400" t="s">
        <v>1022</v>
      </c>
      <c r="G152" s="490"/>
      <c r="H152" s="457">
        <v>17</v>
      </c>
    </row>
    <row r="153" spans="1:8" ht="12.75" customHeight="1">
      <c r="A153" s="397" t="s">
        <v>1023</v>
      </c>
      <c r="B153" s="480" t="s">
        <v>1024</v>
      </c>
      <c r="C153" s="497" t="s">
        <v>1025</v>
      </c>
      <c r="D153" s="498">
        <v>21</v>
      </c>
      <c r="E153" s="418">
        <f t="shared" si="11"/>
        <v>24.299999999999997</v>
      </c>
      <c r="F153" s="400">
        <v>24</v>
      </c>
      <c r="G153" s="490">
        <f t="shared" si="7"/>
        <v>27.599999999999998</v>
      </c>
      <c r="H153" s="457">
        <f t="shared" si="9"/>
        <v>140.76</v>
      </c>
    </row>
    <row r="154" spans="1:8" ht="12.75" customHeight="1">
      <c r="A154" s="397" t="s">
        <v>1026</v>
      </c>
      <c r="B154" s="480"/>
      <c r="C154" s="497" t="s">
        <v>1027</v>
      </c>
      <c r="D154" s="498">
        <v>6.5</v>
      </c>
      <c r="E154" s="418">
        <f t="shared" si="11"/>
        <v>7.85</v>
      </c>
      <c r="F154" s="400">
        <v>8</v>
      </c>
      <c r="G154" s="490">
        <f t="shared" si="7"/>
        <v>9.2</v>
      </c>
      <c r="H154" s="457">
        <f t="shared" si="9"/>
        <v>46.919999999999995</v>
      </c>
    </row>
    <row r="155" spans="1:8" ht="12.75" customHeight="1">
      <c r="A155" s="397" t="s">
        <v>1028</v>
      </c>
      <c r="B155" s="480"/>
      <c r="C155" s="497"/>
      <c r="D155" s="498">
        <v>6</v>
      </c>
      <c r="E155" s="418">
        <f t="shared" si="11"/>
        <v>7.3125</v>
      </c>
      <c r="F155" s="400">
        <v>7.5</v>
      </c>
      <c r="G155" s="490">
        <f t="shared" si="7"/>
        <v>8.625</v>
      </c>
      <c r="H155" s="457">
        <f t="shared" si="9"/>
        <v>43.9875</v>
      </c>
    </row>
    <row r="156" spans="1:8" ht="24" customHeight="1">
      <c r="A156" s="397" t="s">
        <v>1029</v>
      </c>
      <c r="B156" s="480"/>
      <c r="C156" s="497" t="s">
        <v>1027</v>
      </c>
      <c r="D156" s="498">
        <v>6</v>
      </c>
      <c r="E156" s="418">
        <f t="shared" si="11"/>
        <v>7.6</v>
      </c>
      <c r="F156" s="400">
        <v>8</v>
      </c>
      <c r="G156" s="490">
        <f t="shared" si="7"/>
        <v>9.2</v>
      </c>
      <c r="H156" s="457">
        <f t="shared" si="9"/>
        <v>46.919999999999995</v>
      </c>
    </row>
    <row r="157" spans="1:8" ht="22.5" customHeight="1">
      <c r="A157" s="397" t="s">
        <v>1030</v>
      </c>
      <c r="B157" s="480" t="s">
        <v>1031</v>
      </c>
      <c r="C157" s="532" t="s">
        <v>1032</v>
      </c>
      <c r="D157" s="498">
        <v>10</v>
      </c>
      <c r="E157" s="418">
        <f t="shared" si="11"/>
        <v>12.475</v>
      </c>
      <c r="F157" s="400">
        <v>13</v>
      </c>
      <c r="G157" s="490">
        <f t="shared" si="7"/>
        <v>14.95</v>
      </c>
      <c r="H157" s="457">
        <f t="shared" si="9"/>
        <v>76.24499999999999</v>
      </c>
    </row>
    <row r="158" spans="1:8" ht="12.75" customHeight="1">
      <c r="A158" s="408"/>
      <c r="B158" s="481"/>
      <c r="C158" s="533"/>
      <c r="D158" s="483"/>
      <c r="E158" s="483"/>
      <c r="F158" s="412"/>
      <c r="G158" s="490"/>
      <c r="H158" s="457"/>
    </row>
    <row r="159" spans="1:8" ht="12.75" customHeight="1">
      <c r="A159" s="751" t="s">
        <v>1033</v>
      </c>
      <c r="B159" s="752"/>
      <c r="C159" s="752"/>
      <c r="D159" s="752"/>
      <c r="E159" s="752"/>
      <c r="F159" s="753"/>
      <c r="G159" s="490"/>
      <c r="H159" s="457"/>
    </row>
    <row r="160" spans="1:8" ht="12.75" customHeight="1">
      <c r="A160" s="397" t="s">
        <v>1034</v>
      </c>
      <c r="B160" s="502"/>
      <c r="C160" s="497" t="s">
        <v>1035</v>
      </c>
      <c r="D160" s="498">
        <v>1</v>
      </c>
      <c r="E160" s="418">
        <f aca="true" t="shared" si="12" ref="E160:E166">(G160+D160)/2</f>
        <v>1.535</v>
      </c>
      <c r="F160" s="400">
        <v>1.8</v>
      </c>
      <c r="G160" s="490">
        <f t="shared" si="7"/>
        <v>2.07</v>
      </c>
      <c r="H160" s="457">
        <f t="shared" si="9"/>
        <v>10.556999999999999</v>
      </c>
    </row>
    <row r="161" spans="1:8" ht="12.75" customHeight="1">
      <c r="A161" s="397" t="s">
        <v>1036</v>
      </c>
      <c r="B161" s="480"/>
      <c r="C161" s="497" t="s">
        <v>1035</v>
      </c>
      <c r="D161" s="498">
        <v>1.5</v>
      </c>
      <c r="E161" s="418">
        <f t="shared" si="12"/>
        <v>2.1875</v>
      </c>
      <c r="F161" s="400">
        <v>2.5</v>
      </c>
      <c r="G161" s="490">
        <f t="shared" si="7"/>
        <v>2.875</v>
      </c>
      <c r="H161" s="457">
        <f t="shared" si="9"/>
        <v>14.6625</v>
      </c>
    </row>
    <row r="162" spans="1:10" ht="15" customHeight="1">
      <c r="A162" s="390" t="s">
        <v>1037</v>
      </c>
      <c r="B162" s="534" t="s">
        <v>394</v>
      </c>
      <c r="C162" s="535" t="s">
        <v>1038</v>
      </c>
      <c r="D162" s="536"/>
      <c r="E162" s="418"/>
      <c r="F162" s="537"/>
      <c r="G162" s="490"/>
      <c r="H162" s="457"/>
      <c r="I162" s="757"/>
      <c r="J162" s="757"/>
    </row>
    <row r="163" spans="1:8" ht="27" customHeight="1">
      <c r="A163" s="506" t="s">
        <v>1039</v>
      </c>
      <c r="B163" s="376" t="s">
        <v>1040</v>
      </c>
      <c r="C163" s="508" t="s">
        <v>1041</v>
      </c>
      <c r="D163" s="404">
        <v>19.2</v>
      </c>
      <c r="E163" s="418">
        <f t="shared" si="12"/>
        <v>22.71</v>
      </c>
      <c r="F163" s="538">
        <v>22.8</v>
      </c>
      <c r="G163" s="490">
        <f t="shared" si="7"/>
        <v>26.22</v>
      </c>
      <c r="H163" s="457">
        <f t="shared" si="9"/>
        <v>133.72199999999998</v>
      </c>
    </row>
    <row r="164" spans="1:8" ht="15.75" customHeight="1">
      <c r="A164" s="506" t="s">
        <v>1042</v>
      </c>
      <c r="B164" s="376"/>
      <c r="C164" s="508" t="s">
        <v>1043</v>
      </c>
      <c r="D164" s="404">
        <v>8</v>
      </c>
      <c r="E164" s="418">
        <f t="shared" si="12"/>
        <v>9.75</v>
      </c>
      <c r="F164" s="539">
        <v>10</v>
      </c>
      <c r="G164" s="490">
        <f t="shared" si="7"/>
        <v>11.5</v>
      </c>
      <c r="H164" s="457">
        <f t="shared" si="9"/>
        <v>58.65</v>
      </c>
    </row>
    <row r="165" spans="1:8" ht="15.75" customHeight="1">
      <c r="A165" s="506" t="s">
        <v>1044</v>
      </c>
      <c r="B165" s="376" t="s">
        <v>1045</v>
      </c>
      <c r="C165" s="508" t="s">
        <v>1046</v>
      </c>
      <c r="D165" s="404">
        <v>2</v>
      </c>
      <c r="E165" s="418">
        <f t="shared" si="12"/>
        <v>2.7249999999999996</v>
      </c>
      <c r="F165" s="538">
        <v>3</v>
      </c>
      <c r="G165" s="490">
        <f t="shared" si="7"/>
        <v>3.4499999999999997</v>
      </c>
      <c r="H165" s="457">
        <f t="shared" si="9"/>
        <v>17.595</v>
      </c>
    </row>
    <row r="166" spans="1:8" ht="15.75" customHeight="1">
      <c r="A166" s="506" t="s">
        <v>1047</v>
      </c>
      <c r="B166" s="376" t="s">
        <v>20</v>
      </c>
      <c r="C166" s="508" t="s">
        <v>1048</v>
      </c>
      <c r="D166" s="498">
        <v>6</v>
      </c>
      <c r="E166" s="418">
        <f t="shared" si="12"/>
        <v>7.887499999999999</v>
      </c>
      <c r="F166" s="400">
        <v>8.5</v>
      </c>
      <c r="G166" s="490">
        <f t="shared" si="7"/>
        <v>9.774999999999999</v>
      </c>
      <c r="H166" s="457">
        <f t="shared" si="9"/>
        <v>49.85249999999999</v>
      </c>
    </row>
    <row r="167" spans="1:8" ht="12.75" customHeight="1">
      <c r="A167" s="540"/>
      <c r="B167" s="541"/>
      <c r="C167" s="542"/>
      <c r="D167" s="543"/>
      <c r="E167" s="544"/>
      <c r="F167" s="545"/>
      <c r="G167" s="490"/>
      <c r="H167" s="457"/>
    </row>
    <row r="168" spans="1:8" ht="12.75" customHeight="1">
      <c r="A168" s="748" t="s">
        <v>1049</v>
      </c>
      <c r="B168" s="749"/>
      <c r="C168" s="749"/>
      <c r="D168" s="749"/>
      <c r="E168" s="749"/>
      <c r="F168" s="750"/>
      <c r="G168" s="490"/>
      <c r="H168" s="457"/>
    </row>
    <row r="169" spans="1:8" ht="12.75" customHeight="1">
      <c r="A169" s="758" t="s">
        <v>1050</v>
      </c>
      <c r="B169" s="759"/>
      <c r="C169" s="508" t="s">
        <v>1051</v>
      </c>
      <c r="D169" s="498">
        <v>37</v>
      </c>
      <c r="E169" s="418">
        <f>(G169+D169)/2</f>
        <v>42.7</v>
      </c>
      <c r="F169" s="400">
        <v>44</v>
      </c>
      <c r="G169" s="490">
        <f>F169*1.1</f>
        <v>48.400000000000006</v>
      </c>
      <c r="H169" s="457">
        <f t="shared" si="9"/>
        <v>246.84</v>
      </c>
    </row>
    <row r="170" spans="1:10" ht="12.75" customHeight="1">
      <c r="A170" s="502" t="s">
        <v>1052</v>
      </c>
      <c r="B170" s="502"/>
      <c r="C170" s="508" t="s">
        <v>1053</v>
      </c>
      <c r="D170" s="498"/>
      <c r="E170" s="418"/>
      <c r="F170" s="406">
        <v>28</v>
      </c>
      <c r="G170" s="490">
        <f t="shared" si="7"/>
        <v>32.199999999999996</v>
      </c>
      <c r="H170" s="457">
        <f t="shared" si="9"/>
        <v>164.21999999999997</v>
      </c>
      <c r="I170" s="475"/>
      <c r="J170" s="475"/>
    </row>
    <row r="171" spans="1:10" ht="15" customHeight="1">
      <c r="A171" s="511"/>
      <c r="B171" s="511"/>
      <c r="C171" s="380"/>
      <c r="D171" s="483"/>
      <c r="E171" s="483"/>
      <c r="F171" s="412"/>
      <c r="G171" s="490"/>
      <c r="H171" s="457"/>
      <c r="I171" s="546"/>
      <c r="J171" s="475"/>
    </row>
    <row r="172" spans="1:10" ht="15" customHeight="1">
      <c r="A172" s="752" t="s">
        <v>1054</v>
      </c>
      <c r="B172" s="752"/>
      <c r="C172" s="752"/>
      <c r="D172" s="752"/>
      <c r="E172" s="752"/>
      <c r="F172" s="753"/>
      <c r="G172" s="490"/>
      <c r="H172" s="457"/>
      <c r="I172" s="475"/>
      <c r="J172" s="475"/>
    </row>
    <row r="173" spans="1:10" ht="15" customHeight="1">
      <c r="A173" s="502"/>
      <c r="B173" s="502"/>
      <c r="C173" s="508" t="s">
        <v>1055</v>
      </c>
      <c r="D173" s="498">
        <v>16</v>
      </c>
      <c r="E173" s="418">
        <f>(G173+D173)/2</f>
        <v>20.65</v>
      </c>
      <c r="F173" s="400">
        <v>22</v>
      </c>
      <c r="G173" s="490">
        <f t="shared" si="7"/>
        <v>25.299999999999997</v>
      </c>
      <c r="H173" s="457">
        <f t="shared" si="9"/>
        <v>129.02999999999997</v>
      </c>
      <c r="I173" s="475"/>
      <c r="J173" s="475"/>
    </row>
    <row r="174" spans="1:10" ht="15" customHeight="1">
      <c r="A174" s="502" t="s">
        <v>1056</v>
      </c>
      <c r="B174" s="502"/>
      <c r="C174" s="508" t="s">
        <v>1055</v>
      </c>
      <c r="D174" s="498"/>
      <c r="E174" s="418"/>
      <c r="F174" s="406">
        <v>30</v>
      </c>
      <c r="G174" s="490">
        <f t="shared" si="7"/>
        <v>34.5</v>
      </c>
      <c r="H174" s="457">
        <f t="shared" si="9"/>
        <v>175.95</v>
      </c>
      <c r="I174" s="475"/>
      <c r="J174" s="475"/>
    </row>
    <row r="175" spans="1:10" ht="15" customHeight="1">
      <c r="A175" s="502" t="s">
        <v>1057</v>
      </c>
      <c r="B175" s="502"/>
      <c r="C175" s="508" t="s">
        <v>1055</v>
      </c>
      <c r="D175" s="498"/>
      <c r="E175" s="418"/>
      <c r="F175" s="406">
        <v>20</v>
      </c>
      <c r="G175" s="490">
        <f t="shared" si="7"/>
        <v>23</v>
      </c>
      <c r="H175" s="457">
        <f t="shared" si="9"/>
        <v>117.3</v>
      </c>
      <c r="I175" s="475"/>
      <c r="J175" s="475"/>
    </row>
    <row r="176" spans="1:10" ht="15" customHeight="1">
      <c r="A176" s="511"/>
      <c r="B176" s="511"/>
      <c r="C176" s="533"/>
      <c r="D176" s="483"/>
      <c r="E176" s="483"/>
      <c r="F176" s="412"/>
      <c r="G176" s="490"/>
      <c r="H176" s="457"/>
      <c r="I176" s="475"/>
      <c r="J176" s="475"/>
    </row>
    <row r="177" spans="1:8" ht="15.75" customHeight="1">
      <c r="A177" s="752" t="s">
        <v>1058</v>
      </c>
      <c r="B177" s="752"/>
      <c r="C177" s="752"/>
      <c r="D177" s="752"/>
      <c r="E177" s="752"/>
      <c r="F177" s="753"/>
      <c r="G177" s="490"/>
      <c r="H177" s="457"/>
    </row>
    <row r="178" spans="1:8" ht="15" customHeight="1">
      <c r="A178" s="406" t="s">
        <v>646</v>
      </c>
      <c r="B178" s="509" t="s">
        <v>1059</v>
      </c>
      <c r="C178" s="508" t="s">
        <v>1060</v>
      </c>
      <c r="D178" s="547">
        <v>43</v>
      </c>
      <c r="E178" s="418">
        <f>(G178+D178)/2</f>
        <v>49.675</v>
      </c>
      <c r="F178" s="400">
        <v>49</v>
      </c>
      <c r="G178" s="490">
        <f t="shared" si="7"/>
        <v>56.349999999999994</v>
      </c>
      <c r="H178" s="457">
        <f t="shared" si="9"/>
        <v>287.38499999999993</v>
      </c>
    </row>
    <row r="179" spans="1:8" ht="15" customHeight="1">
      <c r="A179" s="412"/>
      <c r="B179" s="475"/>
      <c r="C179" s="475"/>
      <c r="D179" s="548"/>
      <c r="E179" s="549"/>
      <c r="F179" s="412"/>
      <c r="G179" s="487"/>
      <c r="H179" s="457"/>
    </row>
    <row r="180" spans="1:8" ht="15" customHeight="1">
      <c r="A180" s="752" t="s">
        <v>1061</v>
      </c>
      <c r="B180" s="752"/>
      <c r="C180" s="752"/>
      <c r="D180" s="752"/>
      <c r="E180" s="752"/>
      <c r="F180" s="753"/>
      <c r="G180" s="487"/>
      <c r="H180" s="457"/>
    </row>
    <row r="181" spans="1:8" ht="15" customHeight="1">
      <c r="A181" s="406" t="s">
        <v>1062</v>
      </c>
      <c r="B181" s="406" t="s">
        <v>1063</v>
      </c>
      <c r="C181" s="509" t="s">
        <v>1064</v>
      </c>
      <c r="D181" s="468">
        <v>13.5</v>
      </c>
      <c r="E181" s="418">
        <f>(G181+D181)/2</f>
        <v>16.8125</v>
      </c>
      <c r="F181" s="400">
        <v>17.5</v>
      </c>
      <c r="G181" s="490">
        <f t="shared" si="7"/>
        <v>20.125</v>
      </c>
      <c r="H181" s="457">
        <f t="shared" si="9"/>
        <v>102.63749999999999</v>
      </c>
    </row>
    <row r="182" spans="1:8" ht="15" customHeight="1">
      <c r="A182" s="406" t="s">
        <v>197</v>
      </c>
      <c r="B182" s="406" t="s">
        <v>1063</v>
      </c>
      <c r="C182" s="509" t="s">
        <v>198</v>
      </c>
      <c r="D182" s="468">
        <v>12.5</v>
      </c>
      <c r="E182" s="418">
        <f>(G182+D182)/2</f>
        <v>15.737499999999999</v>
      </c>
      <c r="F182" s="400">
        <v>16.5</v>
      </c>
      <c r="G182" s="490">
        <f>F182*1.15</f>
        <v>18.974999999999998</v>
      </c>
      <c r="H182" s="457">
        <f t="shared" si="9"/>
        <v>96.77249999999998</v>
      </c>
    </row>
    <row r="183" spans="1:8" ht="12.75" customHeight="1">
      <c r="A183" s="406" t="s">
        <v>199</v>
      </c>
      <c r="B183" s="406" t="s">
        <v>1063</v>
      </c>
      <c r="C183" s="509" t="s">
        <v>200</v>
      </c>
      <c r="D183" s="468">
        <v>9.7</v>
      </c>
      <c r="E183" s="418">
        <f>(G183+D183)/2</f>
        <v>12.037499999999998</v>
      </c>
      <c r="F183" s="400">
        <v>12.5</v>
      </c>
      <c r="G183" s="490">
        <f>F183*1.15</f>
        <v>14.374999999999998</v>
      </c>
      <c r="H183" s="457">
        <f t="shared" si="9"/>
        <v>73.31249999999999</v>
      </c>
    </row>
    <row r="184" spans="1:8" ht="15" customHeight="1">
      <c r="A184" s="408"/>
      <c r="B184" s="481"/>
      <c r="C184" s="533"/>
      <c r="D184" s="483"/>
      <c r="E184" s="483"/>
      <c r="F184" s="412"/>
      <c r="G184" s="412"/>
      <c r="H184" s="457"/>
    </row>
    <row r="185" spans="1:8" ht="15" customHeight="1" thickBot="1">
      <c r="A185" s="459"/>
      <c r="B185" s="377"/>
      <c r="C185" s="476"/>
      <c r="D185" s="483"/>
      <c r="E185" s="411"/>
      <c r="F185" s="412"/>
      <c r="G185" s="412"/>
      <c r="H185" s="550"/>
    </row>
    <row r="186" spans="1:8" ht="15" customHeight="1" thickBot="1">
      <c r="A186" s="760" t="s">
        <v>201</v>
      </c>
      <c r="B186" s="761"/>
      <c r="C186" s="761"/>
      <c r="D186" s="761"/>
      <c r="E186" s="761"/>
      <c r="F186" s="761"/>
      <c r="G186" s="761"/>
      <c r="H186" s="762"/>
    </row>
    <row r="187" spans="1:8" ht="15" customHeight="1">
      <c r="A187" s="551" t="s">
        <v>202</v>
      </c>
      <c r="B187" s="415" t="s">
        <v>1040</v>
      </c>
      <c r="C187" s="505" t="s">
        <v>203</v>
      </c>
      <c r="D187" s="536"/>
      <c r="E187" s="552"/>
      <c r="F187" s="537">
        <v>14</v>
      </c>
      <c r="G187" s="395">
        <f>F187*1.15</f>
        <v>16.099999999999998</v>
      </c>
      <c r="H187" s="452">
        <f t="shared" si="9"/>
        <v>82.10999999999999</v>
      </c>
    </row>
    <row r="188" spans="1:8" ht="15" customHeight="1">
      <c r="A188" s="553" t="s">
        <v>204</v>
      </c>
      <c r="B188" s="376" t="s">
        <v>1040</v>
      </c>
      <c r="C188" s="508"/>
      <c r="D188" s="498"/>
      <c r="E188" s="501"/>
      <c r="F188" s="400">
        <v>14.3</v>
      </c>
      <c r="G188" s="554">
        <f>F188*1.15</f>
        <v>16.445</v>
      </c>
      <c r="H188" s="457">
        <f t="shared" si="9"/>
        <v>83.8695</v>
      </c>
    </row>
    <row r="189" spans="1:8" ht="12.75">
      <c r="A189" s="459"/>
      <c r="B189" s="377"/>
      <c r="C189" s="476"/>
      <c r="D189" s="483"/>
      <c r="E189" s="411"/>
      <c r="F189" s="412"/>
      <c r="G189" s="412"/>
      <c r="H189" s="457"/>
    </row>
    <row r="190" spans="1:8" ht="13.5" customHeight="1" thickBot="1">
      <c r="A190" s="475"/>
      <c r="B190" s="475"/>
      <c r="C190" s="475"/>
      <c r="D190" s="478"/>
      <c r="E190" s="411"/>
      <c r="F190" s="412"/>
      <c r="G190" s="412"/>
      <c r="H190" s="457"/>
    </row>
    <row r="191" spans="1:8" ht="17.25" customHeight="1" thickBot="1">
      <c r="A191" s="760" t="s">
        <v>205</v>
      </c>
      <c r="B191" s="761"/>
      <c r="C191" s="761"/>
      <c r="D191" s="761"/>
      <c r="E191" s="761"/>
      <c r="F191" s="761"/>
      <c r="G191" s="761"/>
      <c r="H191" s="762"/>
    </row>
    <row r="192" spans="1:8" ht="11.25">
      <c r="A192" s="460" t="s">
        <v>206</v>
      </c>
      <c r="B192" s="479" t="s">
        <v>207</v>
      </c>
      <c r="C192" s="494" t="s">
        <v>208</v>
      </c>
      <c r="D192" s="536">
        <v>50</v>
      </c>
      <c r="E192" s="418">
        <f aca="true" t="shared" si="13" ref="E192:E197">(G192+D192)/2</f>
        <v>63.5</v>
      </c>
      <c r="F192" s="537">
        <v>70</v>
      </c>
      <c r="G192" s="537">
        <f aca="true" t="shared" si="14" ref="G192:G197">F192*1.1</f>
        <v>77</v>
      </c>
      <c r="H192" s="457">
        <f t="shared" si="9"/>
        <v>392.7</v>
      </c>
    </row>
    <row r="193" spans="1:8" ht="11.25">
      <c r="A193" s="555" t="s">
        <v>209</v>
      </c>
      <c r="B193" s="480" t="s">
        <v>207</v>
      </c>
      <c r="C193" s="497" t="s">
        <v>210</v>
      </c>
      <c r="D193" s="498">
        <v>50</v>
      </c>
      <c r="E193" s="418">
        <f t="shared" si="13"/>
        <v>63.5</v>
      </c>
      <c r="F193" s="400">
        <v>70</v>
      </c>
      <c r="G193" s="537">
        <f t="shared" si="14"/>
        <v>77</v>
      </c>
      <c r="H193" s="457">
        <f t="shared" si="9"/>
        <v>392.7</v>
      </c>
    </row>
    <row r="194" spans="1:8" ht="11.25">
      <c r="A194" s="555" t="s">
        <v>211</v>
      </c>
      <c r="B194" s="480" t="s">
        <v>207</v>
      </c>
      <c r="C194" s="497" t="s">
        <v>212</v>
      </c>
      <c r="D194" s="498">
        <v>50</v>
      </c>
      <c r="E194" s="418">
        <f t="shared" si="13"/>
        <v>63.5</v>
      </c>
      <c r="F194" s="400">
        <v>70</v>
      </c>
      <c r="G194" s="537">
        <f t="shared" si="14"/>
        <v>77</v>
      </c>
      <c r="H194" s="457">
        <f t="shared" si="9"/>
        <v>392.7</v>
      </c>
    </row>
    <row r="195" spans="1:8" ht="11.25">
      <c r="A195" s="555" t="s">
        <v>213</v>
      </c>
      <c r="B195" s="480" t="s">
        <v>207</v>
      </c>
      <c r="C195" s="497" t="s">
        <v>214</v>
      </c>
      <c r="D195" s="498">
        <v>120</v>
      </c>
      <c r="E195" s="418">
        <f t="shared" si="13"/>
        <v>137</v>
      </c>
      <c r="F195" s="400">
        <v>140</v>
      </c>
      <c r="G195" s="537">
        <f t="shared" si="14"/>
        <v>154</v>
      </c>
      <c r="H195" s="457">
        <f t="shared" si="9"/>
        <v>785.4</v>
      </c>
    </row>
    <row r="196" spans="1:8" ht="11.25">
      <c r="A196" s="555" t="s">
        <v>215</v>
      </c>
      <c r="B196" s="480" t="s">
        <v>207</v>
      </c>
      <c r="C196" s="497" t="s">
        <v>216</v>
      </c>
      <c r="D196" s="498">
        <v>150</v>
      </c>
      <c r="E196" s="418">
        <f t="shared" si="13"/>
        <v>168.5</v>
      </c>
      <c r="F196" s="400">
        <v>170</v>
      </c>
      <c r="G196" s="537">
        <f t="shared" si="14"/>
        <v>187.00000000000003</v>
      </c>
      <c r="H196" s="457">
        <f t="shared" si="9"/>
        <v>953.7</v>
      </c>
    </row>
    <row r="197" spans="1:8" ht="11.25">
      <c r="A197" s="555" t="s">
        <v>217</v>
      </c>
      <c r="B197" s="480" t="s">
        <v>207</v>
      </c>
      <c r="C197" s="497" t="s">
        <v>218</v>
      </c>
      <c r="D197" s="498">
        <v>250</v>
      </c>
      <c r="E197" s="418">
        <f t="shared" si="13"/>
        <v>279</v>
      </c>
      <c r="F197" s="400">
        <v>280</v>
      </c>
      <c r="G197" s="537">
        <f t="shared" si="14"/>
        <v>308</v>
      </c>
      <c r="H197" s="457">
        <f t="shared" si="9"/>
        <v>1570.8</v>
      </c>
    </row>
    <row r="198" spans="1:8" ht="12.75" customHeight="1" thickBot="1">
      <c r="A198" s="475"/>
      <c r="B198" s="475"/>
      <c r="C198" s="475"/>
      <c r="D198" s="478"/>
      <c r="E198" s="483"/>
      <c r="F198" s="475"/>
      <c r="G198" s="475"/>
      <c r="H198" s="457"/>
    </row>
    <row r="199" spans="1:8" ht="18.75" customHeight="1" thickBot="1">
      <c r="A199" s="760" t="s">
        <v>219</v>
      </c>
      <c r="B199" s="761"/>
      <c r="C199" s="761"/>
      <c r="D199" s="761"/>
      <c r="E199" s="761"/>
      <c r="F199" s="761"/>
      <c r="G199" s="761"/>
      <c r="H199" s="762"/>
    </row>
    <row r="200" spans="1:10" ht="12.75">
      <c r="A200" s="503" t="s">
        <v>220</v>
      </c>
      <c r="B200" s="415" t="s">
        <v>800</v>
      </c>
      <c r="C200" s="505" t="s">
        <v>221</v>
      </c>
      <c r="D200" s="536">
        <v>6.5</v>
      </c>
      <c r="E200" s="418">
        <f aca="true" t="shared" si="15" ref="E200:E214">(G200+D200)/2</f>
        <v>7.85</v>
      </c>
      <c r="F200" s="537">
        <v>8</v>
      </c>
      <c r="G200" s="395">
        <f>F200*1.15</f>
        <v>9.2</v>
      </c>
      <c r="H200" s="457">
        <f aca="true" t="shared" si="16" ref="H200:H263">G200*5.1</f>
        <v>46.919999999999995</v>
      </c>
      <c r="J200" s="420"/>
    </row>
    <row r="201" spans="1:8" ht="12.75">
      <c r="A201" s="503" t="s">
        <v>222</v>
      </c>
      <c r="B201" s="415" t="s">
        <v>800</v>
      </c>
      <c r="C201" s="505" t="s">
        <v>221</v>
      </c>
      <c r="D201" s="536">
        <v>6</v>
      </c>
      <c r="E201" s="418">
        <f t="shared" si="15"/>
        <v>7.3125</v>
      </c>
      <c r="F201" s="537">
        <v>7.5</v>
      </c>
      <c r="G201" s="395">
        <f aca="true" t="shared" si="17" ref="G201:G235">F201*1.15</f>
        <v>8.625</v>
      </c>
      <c r="H201" s="457">
        <f t="shared" si="16"/>
        <v>43.9875</v>
      </c>
    </row>
    <row r="202" spans="1:8" ht="12.75">
      <c r="A202" s="503" t="s">
        <v>223</v>
      </c>
      <c r="B202" s="415" t="s">
        <v>800</v>
      </c>
      <c r="C202" s="505" t="s">
        <v>221</v>
      </c>
      <c r="D202" s="536">
        <v>5</v>
      </c>
      <c r="E202" s="418">
        <f t="shared" si="15"/>
        <v>6.5249999999999995</v>
      </c>
      <c r="F202" s="537">
        <v>7</v>
      </c>
      <c r="G202" s="395">
        <f t="shared" si="17"/>
        <v>8.049999999999999</v>
      </c>
      <c r="H202" s="457">
        <f t="shared" si="16"/>
        <v>41.05499999999999</v>
      </c>
    </row>
    <row r="203" spans="1:8" ht="12.75">
      <c r="A203" s="506" t="s">
        <v>371</v>
      </c>
      <c r="B203" s="376" t="s">
        <v>224</v>
      </c>
      <c r="C203" s="508" t="s">
        <v>225</v>
      </c>
      <c r="D203" s="498">
        <v>10</v>
      </c>
      <c r="E203" s="418">
        <f t="shared" si="15"/>
        <v>11.899999999999999</v>
      </c>
      <c r="F203" s="400">
        <v>12</v>
      </c>
      <c r="G203" s="395">
        <f t="shared" si="17"/>
        <v>13.799999999999999</v>
      </c>
      <c r="H203" s="457">
        <f t="shared" si="16"/>
        <v>70.38</v>
      </c>
    </row>
    <row r="204" spans="1:8" ht="12.75">
      <c r="A204" s="506" t="s">
        <v>226</v>
      </c>
      <c r="B204" s="376" t="s">
        <v>20</v>
      </c>
      <c r="C204" s="508" t="s">
        <v>227</v>
      </c>
      <c r="D204" s="498">
        <v>33.7</v>
      </c>
      <c r="E204" s="418">
        <f t="shared" si="15"/>
        <v>38.9875</v>
      </c>
      <c r="F204" s="400">
        <v>38.5</v>
      </c>
      <c r="G204" s="395">
        <f t="shared" si="17"/>
        <v>44.275</v>
      </c>
      <c r="H204" s="457">
        <f t="shared" si="16"/>
        <v>225.80249999999998</v>
      </c>
    </row>
    <row r="205" spans="1:8" ht="12.75">
      <c r="A205" s="506" t="s">
        <v>228</v>
      </c>
      <c r="B205" s="376" t="s">
        <v>20</v>
      </c>
      <c r="C205" s="508" t="s">
        <v>229</v>
      </c>
      <c r="D205" s="498">
        <v>59</v>
      </c>
      <c r="E205" s="418">
        <f t="shared" si="15"/>
        <v>66.185</v>
      </c>
      <c r="F205" s="400">
        <v>63.8</v>
      </c>
      <c r="G205" s="395">
        <f t="shared" si="17"/>
        <v>73.36999999999999</v>
      </c>
      <c r="H205" s="457">
        <f t="shared" si="16"/>
        <v>374.1869999999999</v>
      </c>
    </row>
    <row r="206" spans="1:8" ht="12.75">
      <c r="A206" s="506" t="s">
        <v>230</v>
      </c>
      <c r="B206" s="376" t="s">
        <v>20</v>
      </c>
      <c r="C206" s="508" t="s">
        <v>231</v>
      </c>
      <c r="D206" s="498">
        <v>29.5</v>
      </c>
      <c r="E206" s="418">
        <f t="shared" si="15"/>
        <v>34.1275</v>
      </c>
      <c r="F206" s="400">
        <v>33.7</v>
      </c>
      <c r="G206" s="395">
        <f t="shared" si="17"/>
        <v>38.755</v>
      </c>
      <c r="H206" s="457">
        <f t="shared" si="16"/>
        <v>197.6505</v>
      </c>
    </row>
    <row r="207" spans="1:8" ht="12.75" customHeight="1">
      <c r="A207" s="506" t="s">
        <v>372</v>
      </c>
      <c r="B207" s="376" t="s">
        <v>20</v>
      </c>
      <c r="C207" s="508" t="s">
        <v>232</v>
      </c>
      <c r="D207" s="498">
        <v>52</v>
      </c>
      <c r="E207" s="418">
        <f t="shared" si="15"/>
        <v>57.5</v>
      </c>
      <c r="F207" s="400">
        <v>53</v>
      </c>
      <c r="G207" s="395">
        <v>63</v>
      </c>
      <c r="H207" s="457">
        <f t="shared" si="16"/>
        <v>321.29999999999995</v>
      </c>
    </row>
    <row r="208" spans="1:8" ht="12.75" customHeight="1">
      <c r="A208" s="397" t="s">
        <v>373</v>
      </c>
      <c r="B208" s="376" t="s">
        <v>20</v>
      </c>
      <c r="C208" s="497" t="s">
        <v>233</v>
      </c>
      <c r="D208" s="498">
        <v>13.5</v>
      </c>
      <c r="E208" s="418">
        <f t="shared" si="15"/>
        <v>15.75</v>
      </c>
      <c r="F208" s="400">
        <v>14</v>
      </c>
      <c r="G208" s="395">
        <v>18</v>
      </c>
      <c r="H208" s="457">
        <f t="shared" si="16"/>
        <v>91.8</v>
      </c>
    </row>
    <row r="209" spans="1:8" ht="14.25" customHeight="1">
      <c r="A209" s="397" t="s">
        <v>234</v>
      </c>
      <c r="C209" s="497" t="s">
        <v>233</v>
      </c>
      <c r="D209" s="498">
        <v>13.5</v>
      </c>
      <c r="E209" s="418">
        <f t="shared" si="15"/>
        <v>15.75</v>
      </c>
      <c r="F209" s="400">
        <v>15</v>
      </c>
      <c r="G209" s="395">
        <v>18</v>
      </c>
      <c r="H209" s="457">
        <f t="shared" si="16"/>
        <v>91.8</v>
      </c>
    </row>
    <row r="210" spans="1:8" ht="12.75" customHeight="1">
      <c r="A210" s="397" t="s">
        <v>235</v>
      </c>
      <c r="B210" s="376" t="s">
        <v>20</v>
      </c>
      <c r="C210" s="497" t="s">
        <v>236</v>
      </c>
      <c r="D210" s="498">
        <v>12.5</v>
      </c>
      <c r="E210" s="418">
        <f t="shared" si="15"/>
        <v>15.45</v>
      </c>
      <c r="F210" s="400">
        <v>16</v>
      </c>
      <c r="G210" s="395">
        <f t="shared" si="17"/>
        <v>18.4</v>
      </c>
      <c r="H210" s="457">
        <f t="shared" si="16"/>
        <v>93.83999999999999</v>
      </c>
    </row>
    <row r="211" spans="1:8" ht="12.75" customHeight="1">
      <c r="A211" s="397" t="s">
        <v>701</v>
      </c>
      <c r="B211" s="376" t="s">
        <v>800</v>
      </c>
      <c r="C211" s="497" t="s">
        <v>237</v>
      </c>
      <c r="D211" s="498">
        <v>6</v>
      </c>
      <c r="E211" s="418">
        <f t="shared" si="15"/>
        <v>8.75</v>
      </c>
      <c r="F211" s="400">
        <v>10</v>
      </c>
      <c r="G211" s="395">
        <f t="shared" si="17"/>
        <v>11.5</v>
      </c>
      <c r="H211" s="457">
        <f t="shared" si="16"/>
        <v>58.65</v>
      </c>
    </row>
    <row r="212" spans="1:8" ht="12.75" customHeight="1">
      <c r="A212" s="397" t="s">
        <v>238</v>
      </c>
      <c r="B212" s="376" t="s">
        <v>20</v>
      </c>
      <c r="C212" s="497" t="s">
        <v>237</v>
      </c>
      <c r="D212" s="498">
        <v>10</v>
      </c>
      <c r="E212" s="418">
        <f t="shared" si="15"/>
        <v>13.625</v>
      </c>
      <c r="F212" s="400">
        <v>15</v>
      </c>
      <c r="G212" s="395">
        <f t="shared" si="17"/>
        <v>17.25</v>
      </c>
      <c r="H212" s="457">
        <f t="shared" si="16"/>
        <v>87.975</v>
      </c>
    </row>
    <row r="213" spans="1:8" ht="12.75" customHeight="1">
      <c r="A213" s="397" t="s">
        <v>239</v>
      </c>
      <c r="B213" s="376" t="s">
        <v>1045</v>
      </c>
      <c r="C213" s="497" t="s">
        <v>240</v>
      </c>
      <c r="D213" s="498">
        <v>32</v>
      </c>
      <c r="E213" s="418">
        <f t="shared" si="15"/>
        <v>35</v>
      </c>
      <c r="F213" s="400">
        <v>34</v>
      </c>
      <c r="G213" s="395">
        <v>38</v>
      </c>
      <c r="H213" s="457">
        <f t="shared" si="16"/>
        <v>193.79999999999998</v>
      </c>
    </row>
    <row r="214" spans="1:8" ht="12.75" customHeight="1">
      <c r="A214" s="397" t="s">
        <v>241</v>
      </c>
      <c r="B214" s="376" t="s">
        <v>800</v>
      </c>
      <c r="C214" s="497" t="s">
        <v>242</v>
      </c>
      <c r="D214" s="498">
        <v>19</v>
      </c>
      <c r="E214" s="418">
        <f t="shared" si="15"/>
        <v>22.725</v>
      </c>
      <c r="F214" s="400">
        <v>23</v>
      </c>
      <c r="G214" s="395">
        <f t="shared" si="17"/>
        <v>26.45</v>
      </c>
      <c r="H214" s="457">
        <f t="shared" si="16"/>
        <v>134.89499999999998</v>
      </c>
    </row>
    <row r="215" spans="1:8" ht="12.75" customHeight="1">
      <c r="A215" s="408"/>
      <c r="B215" s="377"/>
      <c r="C215" s="533"/>
      <c r="D215" s="483"/>
      <c r="E215" s="556"/>
      <c r="F215" s="412"/>
      <c r="G215" s="537"/>
      <c r="H215" s="457"/>
    </row>
    <row r="216" spans="1:8" ht="19.5" customHeight="1">
      <c r="A216" s="763" t="s">
        <v>243</v>
      </c>
      <c r="B216" s="764"/>
      <c r="C216" s="764"/>
      <c r="D216" s="764"/>
      <c r="E216" s="764"/>
      <c r="F216" s="764"/>
      <c r="G216" s="764"/>
      <c r="H216" s="764"/>
    </row>
    <row r="217" spans="1:8" ht="12.75" customHeight="1">
      <c r="A217" s="397" t="s">
        <v>244</v>
      </c>
      <c r="B217" s="376" t="s">
        <v>800</v>
      </c>
      <c r="C217" s="497" t="s">
        <v>245</v>
      </c>
      <c r="D217" s="498">
        <v>2.5</v>
      </c>
      <c r="E217" s="418">
        <f>(G217+D217)/2</f>
        <v>2.9749999999999996</v>
      </c>
      <c r="F217" s="400">
        <v>3</v>
      </c>
      <c r="G217" s="395">
        <f t="shared" si="17"/>
        <v>3.4499999999999997</v>
      </c>
      <c r="H217" s="457">
        <f t="shared" si="16"/>
        <v>17.595</v>
      </c>
    </row>
    <row r="218" spans="1:8" ht="12.75" customHeight="1">
      <c r="A218" s="397" t="s">
        <v>246</v>
      </c>
      <c r="B218" s="376" t="s">
        <v>800</v>
      </c>
      <c r="C218" s="497" t="s">
        <v>247</v>
      </c>
      <c r="D218" s="498">
        <v>4.5</v>
      </c>
      <c r="E218" s="418">
        <f>(G218+D218)/2</f>
        <v>5.47</v>
      </c>
      <c r="F218" s="400">
        <v>5.6</v>
      </c>
      <c r="G218" s="395">
        <f t="shared" si="17"/>
        <v>6.4399999999999995</v>
      </c>
      <c r="H218" s="457">
        <f t="shared" si="16"/>
        <v>32.843999999999994</v>
      </c>
    </row>
    <row r="219" spans="1:8" ht="13.5" customHeight="1" thickBot="1">
      <c r="A219" s="765" t="s">
        <v>248</v>
      </c>
      <c r="B219" s="765"/>
      <c r="C219" s="765"/>
      <c r="D219" s="765"/>
      <c r="E219" s="556"/>
      <c r="F219" s="475"/>
      <c r="G219" s="537"/>
      <c r="H219" s="457"/>
    </row>
    <row r="220" spans="1:8" ht="20.25" customHeight="1">
      <c r="A220" s="763" t="s">
        <v>249</v>
      </c>
      <c r="B220" s="764"/>
      <c r="C220" s="764"/>
      <c r="D220" s="764"/>
      <c r="E220" s="764"/>
      <c r="F220" s="764"/>
      <c r="G220" s="764"/>
      <c r="H220" s="764"/>
    </row>
    <row r="221" spans="1:8" ht="11.25">
      <c r="A221" s="390"/>
      <c r="B221" s="390" t="s">
        <v>250</v>
      </c>
      <c r="C221" s="494" t="s">
        <v>251</v>
      </c>
      <c r="D221" s="557">
        <v>10</v>
      </c>
      <c r="E221" s="418">
        <f aca="true" t="shared" si="18" ref="E221:E237">(G221+D221)/2</f>
        <v>13.049999999999999</v>
      </c>
      <c r="F221" s="558">
        <v>14</v>
      </c>
      <c r="G221" s="395">
        <f t="shared" si="17"/>
        <v>16.099999999999998</v>
      </c>
      <c r="H221" s="457">
        <f t="shared" si="16"/>
        <v>82.10999999999999</v>
      </c>
    </row>
    <row r="222" spans="1:8" ht="12.75" customHeight="1">
      <c r="A222" s="390" t="s">
        <v>252</v>
      </c>
      <c r="B222" s="479" t="s">
        <v>1097</v>
      </c>
      <c r="C222" s="494" t="s">
        <v>1098</v>
      </c>
      <c r="D222" s="536">
        <v>12</v>
      </c>
      <c r="E222" s="418">
        <f t="shared" si="18"/>
        <v>14.625</v>
      </c>
      <c r="F222" s="537">
        <v>15</v>
      </c>
      <c r="G222" s="395">
        <f t="shared" si="17"/>
        <v>17.25</v>
      </c>
      <c r="H222" s="457">
        <f t="shared" si="16"/>
        <v>87.975</v>
      </c>
    </row>
    <row r="223" spans="1:8" ht="12.75" customHeight="1">
      <c r="A223" s="499" t="s">
        <v>1099</v>
      </c>
      <c r="B223" s="480" t="s">
        <v>1097</v>
      </c>
      <c r="C223" s="497" t="s">
        <v>1100</v>
      </c>
      <c r="D223" s="498">
        <v>14</v>
      </c>
      <c r="E223" s="418">
        <f t="shared" si="18"/>
        <v>16.5</v>
      </c>
      <c r="F223" s="400">
        <v>16</v>
      </c>
      <c r="G223" s="395">
        <v>19</v>
      </c>
      <c r="H223" s="457">
        <f t="shared" si="16"/>
        <v>96.89999999999999</v>
      </c>
    </row>
    <row r="224" spans="1:8" ht="11.25">
      <c r="A224" s="397" t="s">
        <v>1101</v>
      </c>
      <c r="B224" s="480" t="s">
        <v>1493</v>
      </c>
      <c r="C224" s="497" t="s">
        <v>1102</v>
      </c>
      <c r="D224" s="498">
        <v>17</v>
      </c>
      <c r="E224" s="418">
        <f t="shared" si="18"/>
        <v>20</v>
      </c>
      <c r="F224" s="400">
        <v>20</v>
      </c>
      <c r="G224" s="395">
        <f t="shared" si="17"/>
        <v>23</v>
      </c>
      <c r="H224" s="457">
        <f t="shared" si="16"/>
        <v>117.3</v>
      </c>
    </row>
    <row r="225" spans="1:8" ht="12.75" customHeight="1">
      <c r="A225" s="397" t="s">
        <v>1103</v>
      </c>
      <c r="B225" s="480" t="s">
        <v>1493</v>
      </c>
      <c r="C225" s="497" t="s">
        <v>1104</v>
      </c>
      <c r="D225" s="498">
        <v>22</v>
      </c>
      <c r="E225" s="418">
        <f t="shared" si="18"/>
        <v>28.25</v>
      </c>
      <c r="F225" s="400">
        <v>30</v>
      </c>
      <c r="G225" s="395">
        <f t="shared" si="17"/>
        <v>34.5</v>
      </c>
      <c r="H225" s="457">
        <f t="shared" si="16"/>
        <v>175.95</v>
      </c>
    </row>
    <row r="226" spans="1:8" ht="11.25">
      <c r="A226" s="758" t="s">
        <v>1105</v>
      </c>
      <c r="B226" s="759"/>
      <c r="C226" s="497"/>
      <c r="D226" s="498">
        <v>9</v>
      </c>
      <c r="E226" s="418">
        <f t="shared" si="18"/>
        <v>10.825</v>
      </c>
      <c r="F226" s="400">
        <v>11</v>
      </c>
      <c r="G226" s="395">
        <f t="shared" si="17"/>
        <v>12.649999999999999</v>
      </c>
      <c r="H226" s="457">
        <f t="shared" si="16"/>
        <v>64.51499999999999</v>
      </c>
    </row>
    <row r="227" spans="1:8" ht="13.5" customHeight="1">
      <c r="A227" s="758" t="s">
        <v>1105</v>
      </c>
      <c r="B227" s="759"/>
      <c r="C227" s="559" t="s">
        <v>1106</v>
      </c>
      <c r="D227" s="560">
        <v>10.5</v>
      </c>
      <c r="E227" s="418">
        <f t="shared" si="18"/>
        <v>12.149999999999999</v>
      </c>
      <c r="F227" s="561">
        <v>12</v>
      </c>
      <c r="G227" s="395">
        <f t="shared" si="17"/>
        <v>13.799999999999999</v>
      </c>
      <c r="H227" s="457">
        <f t="shared" si="16"/>
        <v>70.38</v>
      </c>
    </row>
    <row r="228" spans="1:8" ht="17.25" customHeight="1">
      <c r="A228" s="766" t="s">
        <v>1107</v>
      </c>
      <c r="B228" s="767"/>
      <c r="C228" s="767"/>
      <c r="D228" s="767"/>
      <c r="E228" s="767"/>
      <c r="F228" s="767"/>
      <c r="G228" s="767"/>
      <c r="H228" s="767"/>
    </row>
    <row r="229" spans="1:8" ht="12.75" customHeight="1">
      <c r="A229" s="414" t="s">
        <v>1108</v>
      </c>
      <c r="B229" s="499"/>
      <c r="C229" s="494" t="s">
        <v>1109</v>
      </c>
      <c r="D229" s="562">
        <v>11</v>
      </c>
      <c r="E229" s="418">
        <f t="shared" si="18"/>
        <v>14.125</v>
      </c>
      <c r="F229" s="562">
        <v>15</v>
      </c>
      <c r="G229" s="395">
        <f t="shared" si="17"/>
        <v>17.25</v>
      </c>
      <c r="H229" s="457">
        <f t="shared" si="16"/>
        <v>87.975</v>
      </c>
    </row>
    <row r="230" spans="1:8" ht="12.75" customHeight="1">
      <c r="A230" s="414" t="s">
        <v>1110</v>
      </c>
      <c r="B230" s="479" t="s">
        <v>1111</v>
      </c>
      <c r="C230" s="494" t="s">
        <v>1112</v>
      </c>
      <c r="D230" s="536">
        <v>16.5</v>
      </c>
      <c r="E230" s="418">
        <f t="shared" si="18"/>
        <v>20.0375</v>
      </c>
      <c r="F230" s="537">
        <v>20.5</v>
      </c>
      <c r="G230" s="395">
        <f t="shared" si="17"/>
        <v>23.575</v>
      </c>
      <c r="H230" s="457">
        <f t="shared" si="16"/>
        <v>120.23249999999999</v>
      </c>
    </row>
    <row r="231" spans="1:8" ht="12.75" customHeight="1">
      <c r="A231" s="414" t="s">
        <v>1110</v>
      </c>
      <c r="B231" s="479"/>
      <c r="C231" s="494" t="s">
        <v>1113</v>
      </c>
      <c r="D231" s="536">
        <v>11</v>
      </c>
      <c r="E231" s="418">
        <f t="shared" si="18"/>
        <v>14.125</v>
      </c>
      <c r="F231" s="537">
        <v>15</v>
      </c>
      <c r="G231" s="395">
        <f t="shared" si="17"/>
        <v>17.25</v>
      </c>
      <c r="H231" s="457">
        <f t="shared" si="16"/>
        <v>87.975</v>
      </c>
    </row>
    <row r="232" spans="1:8" ht="12.75" customHeight="1">
      <c r="A232" s="414" t="s">
        <v>1114</v>
      </c>
      <c r="B232" s="480" t="s">
        <v>1111</v>
      </c>
      <c r="C232" s="497" t="s">
        <v>1115</v>
      </c>
      <c r="D232" s="498">
        <v>22</v>
      </c>
      <c r="E232" s="418">
        <f t="shared" si="18"/>
        <v>25.375</v>
      </c>
      <c r="F232" s="400">
        <v>25</v>
      </c>
      <c r="G232" s="395">
        <f t="shared" si="17"/>
        <v>28.749999999999996</v>
      </c>
      <c r="H232" s="457">
        <f t="shared" si="16"/>
        <v>146.62499999999997</v>
      </c>
    </row>
    <row r="233" spans="1:8" ht="11.25">
      <c r="A233" s="397" t="s">
        <v>1116</v>
      </c>
      <c r="B233" s="480" t="s">
        <v>1111</v>
      </c>
      <c r="C233" s="497" t="s">
        <v>1117</v>
      </c>
      <c r="D233" s="563">
        <v>27</v>
      </c>
      <c r="E233" s="418">
        <f t="shared" si="18"/>
        <v>28.45</v>
      </c>
      <c r="F233" s="400">
        <v>26</v>
      </c>
      <c r="G233" s="395">
        <f t="shared" si="17"/>
        <v>29.9</v>
      </c>
      <c r="H233" s="457">
        <f t="shared" si="16"/>
        <v>152.48999999999998</v>
      </c>
    </row>
    <row r="234" spans="1:8" ht="11.25">
      <c r="A234" s="397" t="s">
        <v>1118</v>
      </c>
      <c r="B234" s="480" t="s">
        <v>1111</v>
      </c>
      <c r="C234" s="497" t="s">
        <v>1119</v>
      </c>
      <c r="D234" s="498">
        <v>15</v>
      </c>
      <c r="E234" s="418">
        <f t="shared" si="18"/>
        <v>17.85</v>
      </c>
      <c r="F234" s="400">
        <v>18</v>
      </c>
      <c r="G234" s="395">
        <f t="shared" si="17"/>
        <v>20.7</v>
      </c>
      <c r="H234" s="457">
        <f t="shared" si="16"/>
        <v>105.57</v>
      </c>
    </row>
    <row r="235" spans="1:8" ht="11.25">
      <c r="A235" s="397" t="s">
        <v>1120</v>
      </c>
      <c r="B235" s="509"/>
      <c r="C235" s="497" t="s">
        <v>1121</v>
      </c>
      <c r="D235" s="563">
        <v>10.5</v>
      </c>
      <c r="E235" s="418">
        <f t="shared" si="18"/>
        <v>14.45</v>
      </c>
      <c r="F235" s="400">
        <v>16</v>
      </c>
      <c r="G235" s="395">
        <f t="shared" si="17"/>
        <v>18.4</v>
      </c>
      <c r="H235" s="457">
        <f t="shared" si="16"/>
        <v>93.83999999999999</v>
      </c>
    </row>
    <row r="236" spans="1:8" ht="11.25">
      <c r="A236" s="397" t="s">
        <v>1122</v>
      </c>
      <c r="B236" s="564"/>
      <c r="C236" s="565" t="s">
        <v>1123</v>
      </c>
      <c r="D236" s="563">
        <v>54</v>
      </c>
      <c r="E236" s="418">
        <f t="shared" si="18"/>
        <v>62.75</v>
      </c>
      <c r="F236" s="400">
        <v>65</v>
      </c>
      <c r="G236" s="554">
        <f>F236*1.1</f>
        <v>71.5</v>
      </c>
      <c r="H236" s="457">
        <f t="shared" si="16"/>
        <v>364.65</v>
      </c>
    </row>
    <row r="237" spans="1:8" ht="12.75" customHeight="1">
      <c r="A237" s="397" t="s">
        <v>1122</v>
      </c>
      <c r="B237" s="564"/>
      <c r="C237" s="565" t="s">
        <v>1124</v>
      </c>
      <c r="D237" s="563">
        <v>64</v>
      </c>
      <c r="E237" s="418">
        <f t="shared" si="18"/>
        <v>73.25</v>
      </c>
      <c r="F237" s="400">
        <v>75</v>
      </c>
      <c r="G237" s="554">
        <f>F237*1.1</f>
        <v>82.5</v>
      </c>
      <c r="H237" s="457">
        <f t="shared" si="16"/>
        <v>420.74999999999994</v>
      </c>
    </row>
    <row r="238" spans="1:8" ht="12.75" customHeight="1">
      <c r="A238" s="397" t="s">
        <v>1125</v>
      </c>
      <c r="B238" s="564"/>
      <c r="C238" s="565" t="s">
        <v>1126</v>
      </c>
      <c r="D238" s="563" t="s">
        <v>1127</v>
      </c>
      <c r="E238" s="418"/>
      <c r="F238" s="400" t="s">
        <v>1128</v>
      </c>
      <c r="G238" s="554"/>
      <c r="H238" s="457">
        <v>2.5</v>
      </c>
    </row>
    <row r="239" spans="1:8" ht="12.75" customHeight="1">
      <c r="A239" s="397" t="s">
        <v>1129</v>
      </c>
      <c r="B239" s="509" t="s">
        <v>1130</v>
      </c>
      <c r="C239" s="565" t="s">
        <v>1131</v>
      </c>
      <c r="D239" s="563">
        <v>0.3</v>
      </c>
      <c r="E239" s="418"/>
      <c r="F239" s="400"/>
      <c r="G239" s="400"/>
      <c r="H239" s="457">
        <f t="shared" si="16"/>
        <v>0</v>
      </c>
    </row>
    <row r="240" spans="1:8" ht="11.25">
      <c r="A240" s="397" t="s">
        <v>1129</v>
      </c>
      <c r="B240" s="509" t="s">
        <v>1132</v>
      </c>
      <c r="C240" s="565" t="s">
        <v>1131</v>
      </c>
      <c r="D240" s="563">
        <v>0.53</v>
      </c>
      <c r="E240" s="418"/>
      <c r="F240" s="406"/>
      <c r="G240" s="406"/>
      <c r="H240" s="457">
        <f t="shared" si="16"/>
        <v>0</v>
      </c>
    </row>
    <row r="241" spans="1:8" ht="11.25">
      <c r="A241" s="397" t="s">
        <v>1129</v>
      </c>
      <c r="B241" s="509" t="s">
        <v>1133</v>
      </c>
      <c r="C241" s="565" t="s">
        <v>1131</v>
      </c>
      <c r="D241" s="563">
        <v>1.15</v>
      </c>
      <c r="E241" s="418"/>
      <c r="F241" s="406"/>
      <c r="G241" s="406"/>
      <c r="H241" s="457">
        <f t="shared" si="16"/>
        <v>0</v>
      </c>
    </row>
    <row r="242" spans="1:8" ht="11.25">
      <c r="A242" s="397" t="s">
        <v>1134</v>
      </c>
      <c r="B242" s="509">
        <v>16</v>
      </c>
      <c r="C242" s="565"/>
      <c r="D242" s="563" t="s">
        <v>1135</v>
      </c>
      <c r="E242" s="418"/>
      <c r="F242" s="406"/>
      <c r="G242" s="406"/>
      <c r="H242" s="457">
        <f t="shared" si="16"/>
        <v>0</v>
      </c>
    </row>
    <row r="243" spans="1:8" ht="11.25">
      <c r="A243" s="397" t="s">
        <v>1134</v>
      </c>
      <c r="B243" s="509">
        <v>20</v>
      </c>
      <c r="C243" s="565"/>
      <c r="D243" s="563" t="s">
        <v>1136</v>
      </c>
      <c r="E243" s="418"/>
      <c r="F243" s="406"/>
      <c r="G243" s="406"/>
      <c r="H243" s="457">
        <f t="shared" si="16"/>
        <v>0</v>
      </c>
    </row>
    <row r="244" ht="11.25">
      <c r="H244" s="457">
        <f t="shared" si="16"/>
        <v>0</v>
      </c>
    </row>
    <row r="245" spans="1:8" ht="12.75">
      <c r="A245" s="763" t="s">
        <v>1137</v>
      </c>
      <c r="B245" s="764"/>
      <c r="C245" s="764"/>
      <c r="D245" s="764"/>
      <c r="E245" s="764"/>
      <c r="F245" s="764"/>
      <c r="G245" s="764"/>
      <c r="H245" s="764">
        <f t="shared" si="16"/>
        <v>0</v>
      </c>
    </row>
    <row r="246" spans="1:8" ht="12.75" customHeight="1">
      <c r="A246" s="417" t="s">
        <v>1138</v>
      </c>
      <c r="B246" s="568"/>
      <c r="C246" s="568" t="s">
        <v>1139</v>
      </c>
      <c r="D246" s="569">
        <v>10.3</v>
      </c>
      <c r="E246" s="418"/>
      <c r="F246" s="537">
        <v>12</v>
      </c>
      <c r="G246" s="537"/>
      <c r="H246" s="457">
        <f t="shared" si="16"/>
        <v>0</v>
      </c>
    </row>
    <row r="247" spans="1:8" ht="12.75" customHeight="1">
      <c r="A247" s="406" t="s">
        <v>1140</v>
      </c>
      <c r="B247" s="509"/>
      <c r="C247" s="509" t="s">
        <v>1139</v>
      </c>
      <c r="D247" s="468">
        <v>8.2</v>
      </c>
      <c r="E247" s="418"/>
      <c r="F247" s="400">
        <v>9.5</v>
      </c>
      <c r="G247" s="400"/>
      <c r="H247" s="457">
        <f t="shared" si="16"/>
        <v>0</v>
      </c>
    </row>
    <row r="248" spans="1:8" ht="11.25">
      <c r="A248" s="406" t="s">
        <v>1141</v>
      </c>
      <c r="B248" s="406" t="s">
        <v>1142</v>
      </c>
      <c r="C248" s="509" t="s">
        <v>1143</v>
      </c>
      <c r="D248" s="468">
        <v>0.3</v>
      </c>
      <c r="E248" s="570"/>
      <c r="F248" s="400"/>
      <c r="G248" s="400"/>
      <c r="H248" s="457">
        <f t="shared" si="16"/>
        <v>0</v>
      </c>
    </row>
    <row r="249" spans="1:8" ht="11.25">
      <c r="A249" s="406" t="s">
        <v>1144</v>
      </c>
      <c r="B249" s="406" t="s">
        <v>1145</v>
      </c>
      <c r="C249" s="509" t="s">
        <v>1143</v>
      </c>
      <c r="D249" s="468">
        <v>0.18</v>
      </c>
      <c r="E249" s="570"/>
      <c r="F249" s="400"/>
      <c r="G249" s="400"/>
      <c r="H249" s="457">
        <f t="shared" si="16"/>
        <v>0</v>
      </c>
    </row>
    <row r="250" spans="1:8" ht="11.25">
      <c r="A250" s="768" t="s">
        <v>1146</v>
      </c>
      <c r="B250" s="769"/>
      <c r="C250" s="509" t="s">
        <v>1147</v>
      </c>
      <c r="D250" s="468">
        <v>0.3</v>
      </c>
      <c r="E250" s="570"/>
      <c r="F250" s="400"/>
      <c r="G250" s="400"/>
      <c r="H250" s="457">
        <f t="shared" si="16"/>
        <v>0</v>
      </c>
    </row>
    <row r="251" ht="12.75" customHeight="1">
      <c r="H251" s="457">
        <f t="shared" si="16"/>
        <v>0</v>
      </c>
    </row>
    <row r="252" spans="1:8" ht="18.75" customHeight="1">
      <c r="A252" s="763" t="s">
        <v>1148</v>
      </c>
      <c r="B252" s="764"/>
      <c r="C252" s="764"/>
      <c r="D252" s="770" t="s">
        <v>1149</v>
      </c>
      <c r="E252" s="770"/>
      <c r="F252" s="770"/>
      <c r="G252" s="770"/>
      <c r="H252" s="771"/>
    </row>
    <row r="253" spans="1:8" ht="11.25">
      <c r="A253" s="568"/>
      <c r="B253" s="568"/>
      <c r="C253" s="568" t="s">
        <v>1150</v>
      </c>
      <c r="D253" s="772">
        <v>0.24</v>
      </c>
      <c r="E253" s="773"/>
      <c r="F253" s="773"/>
      <c r="G253" s="571">
        <f>D253*1.15</f>
        <v>0.27599999999999997</v>
      </c>
      <c r="H253" s="457">
        <f t="shared" si="16"/>
        <v>1.4075999999999997</v>
      </c>
    </row>
    <row r="254" spans="1:8" ht="11.25">
      <c r="A254" s="509"/>
      <c r="B254" s="509"/>
      <c r="C254" s="509" t="s">
        <v>1151</v>
      </c>
      <c r="D254" s="774">
        <v>0.26</v>
      </c>
      <c r="E254" s="775"/>
      <c r="F254" s="775"/>
      <c r="G254" s="571">
        <f aca="true" t="shared" si="19" ref="G254:G269">D254*1.15</f>
        <v>0.299</v>
      </c>
      <c r="H254" s="457">
        <f t="shared" si="16"/>
        <v>1.5249</v>
      </c>
    </row>
    <row r="255" spans="1:8" ht="11.25">
      <c r="A255" s="509"/>
      <c r="B255" s="509"/>
      <c r="C255" s="509" t="s">
        <v>1152</v>
      </c>
      <c r="D255" s="774">
        <v>0.3</v>
      </c>
      <c r="E255" s="775"/>
      <c r="F255" s="775"/>
      <c r="G255" s="571">
        <f t="shared" si="19"/>
        <v>0.345</v>
      </c>
      <c r="H255" s="457">
        <f t="shared" si="16"/>
        <v>1.7594999999999998</v>
      </c>
    </row>
    <row r="256" spans="1:8" ht="11.25">
      <c r="A256" s="509"/>
      <c r="B256" s="509"/>
      <c r="C256" s="509" t="s">
        <v>1153</v>
      </c>
      <c r="D256" s="774">
        <v>0.32</v>
      </c>
      <c r="E256" s="775"/>
      <c r="F256" s="775"/>
      <c r="G256" s="571">
        <f t="shared" si="19"/>
        <v>0.368</v>
      </c>
      <c r="H256" s="457">
        <f t="shared" si="16"/>
        <v>1.8767999999999998</v>
      </c>
    </row>
    <row r="257" spans="1:8" ht="12.75" customHeight="1">
      <c r="A257" s="509"/>
      <c r="B257" s="509"/>
      <c r="C257" s="509" t="s">
        <v>1154</v>
      </c>
      <c r="D257" s="774">
        <v>0.43</v>
      </c>
      <c r="E257" s="775"/>
      <c r="F257" s="775"/>
      <c r="G257" s="571">
        <f t="shared" si="19"/>
        <v>0.49449999999999994</v>
      </c>
      <c r="H257" s="457">
        <f t="shared" si="16"/>
        <v>2.5219499999999995</v>
      </c>
    </row>
    <row r="258" spans="1:8" ht="12.75" customHeight="1">
      <c r="A258" s="509"/>
      <c r="B258" s="509"/>
      <c r="C258" s="509" t="s">
        <v>1155</v>
      </c>
      <c r="D258" s="774">
        <v>0.55</v>
      </c>
      <c r="E258" s="775"/>
      <c r="F258" s="775"/>
      <c r="G258" s="571">
        <f t="shared" si="19"/>
        <v>0.6325</v>
      </c>
      <c r="H258" s="457">
        <f t="shared" si="16"/>
        <v>3.2257499999999997</v>
      </c>
    </row>
    <row r="259" spans="1:8" ht="11.25">
      <c r="A259" s="509"/>
      <c r="B259" s="509"/>
      <c r="C259" s="509" t="s">
        <v>1156</v>
      </c>
      <c r="D259" s="774">
        <v>0.43</v>
      </c>
      <c r="E259" s="775"/>
      <c r="F259" s="775"/>
      <c r="G259" s="571">
        <f t="shared" si="19"/>
        <v>0.49449999999999994</v>
      </c>
      <c r="H259" s="457">
        <f t="shared" si="16"/>
        <v>2.5219499999999995</v>
      </c>
    </row>
    <row r="260" spans="1:8" ht="11.25">
      <c r="A260" s="509"/>
      <c r="B260" s="509"/>
      <c r="C260" s="509" t="s">
        <v>1157</v>
      </c>
      <c r="D260" s="774">
        <v>0.59</v>
      </c>
      <c r="E260" s="775"/>
      <c r="F260" s="775"/>
      <c r="G260" s="571">
        <f t="shared" si="19"/>
        <v>0.6784999999999999</v>
      </c>
      <c r="H260" s="457">
        <f t="shared" si="16"/>
        <v>3.460349999999999</v>
      </c>
    </row>
    <row r="261" spans="1:8" ht="11.25">
      <c r="A261" s="509"/>
      <c r="B261" s="509"/>
      <c r="C261" s="509" t="s">
        <v>1158</v>
      </c>
      <c r="D261" s="774">
        <v>0.74</v>
      </c>
      <c r="E261" s="775"/>
      <c r="F261" s="775"/>
      <c r="G261" s="571">
        <f t="shared" si="19"/>
        <v>0.851</v>
      </c>
      <c r="H261" s="457">
        <f t="shared" si="16"/>
        <v>4.3401</v>
      </c>
    </row>
    <row r="262" spans="1:8" ht="11.25">
      <c r="A262" s="509"/>
      <c r="B262" s="509"/>
      <c r="C262" s="509" t="s">
        <v>1159</v>
      </c>
      <c r="D262" s="774">
        <v>0.95</v>
      </c>
      <c r="E262" s="775"/>
      <c r="F262" s="775"/>
      <c r="G262" s="571">
        <f t="shared" si="19"/>
        <v>1.0924999999999998</v>
      </c>
      <c r="H262" s="457">
        <f t="shared" si="16"/>
        <v>5.571749999999999</v>
      </c>
    </row>
    <row r="263" spans="1:8" ht="11.25">
      <c r="A263" s="509"/>
      <c r="B263" s="509"/>
      <c r="C263" s="509" t="s">
        <v>1160</v>
      </c>
      <c r="D263" s="774">
        <v>1.4</v>
      </c>
      <c r="E263" s="775"/>
      <c r="F263" s="775"/>
      <c r="G263" s="571">
        <f t="shared" si="19"/>
        <v>1.6099999999999999</v>
      </c>
      <c r="H263" s="457">
        <f t="shared" si="16"/>
        <v>8.210999999999999</v>
      </c>
    </row>
    <row r="264" spans="1:8" ht="11.25">
      <c r="A264" s="509"/>
      <c r="B264" s="509"/>
      <c r="C264" s="509" t="s">
        <v>1161</v>
      </c>
      <c r="D264" s="774">
        <v>1.7</v>
      </c>
      <c r="E264" s="775"/>
      <c r="F264" s="775"/>
      <c r="G264" s="571">
        <f t="shared" si="19"/>
        <v>1.9549999999999998</v>
      </c>
      <c r="H264" s="457">
        <f aca="true" t="shared" si="20" ref="H264:H279">G264*5.1</f>
        <v>9.970499999999998</v>
      </c>
    </row>
    <row r="265" spans="1:8" ht="11.25">
      <c r="A265" s="509"/>
      <c r="B265" s="509"/>
      <c r="C265" s="509" t="s">
        <v>1162</v>
      </c>
      <c r="D265" s="774">
        <v>1.72</v>
      </c>
      <c r="E265" s="775"/>
      <c r="F265" s="775"/>
      <c r="G265" s="571">
        <f t="shared" si="19"/>
        <v>1.9779999999999998</v>
      </c>
      <c r="H265" s="457">
        <f t="shared" si="20"/>
        <v>10.087799999999998</v>
      </c>
    </row>
    <row r="266" spans="1:8" ht="11.25">
      <c r="A266" s="509"/>
      <c r="B266" s="509"/>
      <c r="C266" s="509" t="s">
        <v>1163</v>
      </c>
      <c r="D266" s="774">
        <v>1.9</v>
      </c>
      <c r="E266" s="775"/>
      <c r="F266" s="775"/>
      <c r="G266" s="571">
        <f t="shared" si="19"/>
        <v>2.1849999999999996</v>
      </c>
      <c r="H266" s="457">
        <f t="shared" si="20"/>
        <v>11.143499999999998</v>
      </c>
    </row>
    <row r="267" spans="1:8" ht="11.25">
      <c r="A267" s="509"/>
      <c r="B267" s="509"/>
      <c r="C267" s="509" t="s">
        <v>1164</v>
      </c>
      <c r="D267" s="774">
        <v>1.94</v>
      </c>
      <c r="E267" s="775"/>
      <c r="F267" s="775"/>
      <c r="G267" s="571">
        <f t="shared" si="19"/>
        <v>2.231</v>
      </c>
      <c r="H267" s="457">
        <f t="shared" si="20"/>
        <v>11.378099999999998</v>
      </c>
    </row>
    <row r="268" spans="1:8" ht="11.25">
      <c r="A268" s="509"/>
      <c r="B268" s="509"/>
      <c r="C268" s="509" t="s">
        <v>1165</v>
      </c>
      <c r="D268" s="774">
        <v>2.51</v>
      </c>
      <c r="E268" s="775"/>
      <c r="F268" s="775"/>
      <c r="G268" s="571">
        <f t="shared" si="19"/>
        <v>2.8864999999999994</v>
      </c>
      <c r="H268" s="457">
        <f t="shared" si="20"/>
        <v>14.721149999999996</v>
      </c>
    </row>
    <row r="269" spans="1:8" ht="11.25">
      <c r="A269" s="509"/>
      <c r="B269" s="509"/>
      <c r="C269" s="509" t="s">
        <v>1166</v>
      </c>
      <c r="D269" s="774">
        <v>2.7</v>
      </c>
      <c r="E269" s="775"/>
      <c r="F269" s="775"/>
      <c r="G269" s="571">
        <f t="shared" si="19"/>
        <v>3.105</v>
      </c>
      <c r="H269" s="457">
        <f t="shared" si="20"/>
        <v>15.8355</v>
      </c>
    </row>
    <row r="270" ht="11.25">
      <c r="H270" s="457"/>
    </row>
    <row r="271" spans="1:8" ht="13.5" thickBot="1">
      <c r="A271" s="763" t="s">
        <v>1167</v>
      </c>
      <c r="B271" s="764"/>
      <c r="C271" s="764"/>
      <c r="D271" s="764"/>
      <c r="E271" s="764"/>
      <c r="F271" s="764"/>
      <c r="G271" s="764"/>
      <c r="H271" s="764">
        <f t="shared" si="20"/>
        <v>0</v>
      </c>
    </row>
    <row r="272" spans="1:8" ht="11.25">
      <c r="A272" s="776" t="s">
        <v>1168</v>
      </c>
      <c r="B272" s="777"/>
      <c r="C272" s="568"/>
      <c r="D272" s="778">
        <v>0.4</v>
      </c>
      <c r="E272" s="779"/>
      <c r="F272" s="572">
        <v>0.5</v>
      </c>
      <c r="G272" s="573">
        <f>F272*1.15</f>
        <v>0.575</v>
      </c>
      <c r="H272" s="457">
        <f t="shared" si="20"/>
        <v>2.9324999999999997</v>
      </c>
    </row>
    <row r="273" spans="1:8" ht="11.25">
      <c r="A273" s="780" t="s">
        <v>1169</v>
      </c>
      <c r="B273" s="781"/>
      <c r="C273" s="509"/>
      <c r="D273" s="782">
        <v>0.6</v>
      </c>
      <c r="E273" s="783"/>
      <c r="F273" s="574">
        <v>0.7</v>
      </c>
      <c r="G273" s="573">
        <f aca="true" t="shared" si="21" ref="G273:G278">F273*1.15</f>
        <v>0.8049999999999999</v>
      </c>
      <c r="H273" s="457">
        <f t="shared" si="20"/>
        <v>4.105499999999999</v>
      </c>
    </row>
    <row r="274" spans="1:8" ht="11.25">
      <c r="A274" s="780" t="s">
        <v>1170</v>
      </c>
      <c r="B274" s="781"/>
      <c r="C274" s="509"/>
      <c r="D274" s="782">
        <v>0.1</v>
      </c>
      <c r="E274" s="783"/>
      <c r="F274" s="574">
        <v>0.14</v>
      </c>
      <c r="G274" s="573">
        <f t="shared" si="21"/>
        <v>0.161</v>
      </c>
      <c r="H274" s="457">
        <f t="shared" si="20"/>
        <v>0.8210999999999999</v>
      </c>
    </row>
    <row r="275" spans="1:8" ht="11.25">
      <c r="A275" s="780" t="s">
        <v>1171</v>
      </c>
      <c r="B275" s="781"/>
      <c r="C275" s="509"/>
      <c r="D275" s="782">
        <v>0.1</v>
      </c>
      <c r="E275" s="783"/>
      <c r="F275" s="574">
        <v>0.14</v>
      </c>
      <c r="G275" s="573">
        <f t="shared" si="21"/>
        <v>0.161</v>
      </c>
      <c r="H275" s="457">
        <f t="shared" si="20"/>
        <v>0.8210999999999999</v>
      </c>
    </row>
    <row r="276" spans="1:8" ht="11.25">
      <c r="A276" s="780" t="s">
        <v>1172</v>
      </c>
      <c r="B276" s="781"/>
      <c r="C276" s="509"/>
      <c r="D276" s="782">
        <v>0.29</v>
      </c>
      <c r="E276" s="783"/>
      <c r="F276" s="574">
        <v>0.38</v>
      </c>
      <c r="G276" s="573">
        <f t="shared" si="21"/>
        <v>0.43699999999999994</v>
      </c>
      <c r="H276" s="457">
        <f t="shared" si="20"/>
        <v>2.2286999999999995</v>
      </c>
    </row>
    <row r="277" spans="1:8" ht="11.25">
      <c r="A277" s="780" t="s">
        <v>1173</v>
      </c>
      <c r="B277" s="781"/>
      <c r="C277" s="509"/>
      <c r="D277" s="782">
        <v>0.29</v>
      </c>
      <c r="E277" s="783"/>
      <c r="F277" s="574">
        <v>0.38</v>
      </c>
      <c r="G277" s="573">
        <f t="shared" si="21"/>
        <v>0.43699999999999994</v>
      </c>
      <c r="H277" s="457">
        <f t="shared" si="20"/>
        <v>2.2286999999999995</v>
      </c>
    </row>
    <row r="278" spans="1:8" ht="11.25">
      <c r="A278" s="780" t="s">
        <v>1174</v>
      </c>
      <c r="B278" s="781"/>
      <c r="C278" s="509"/>
      <c r="D278" s="784">
        <v>0.47</v>
      </c>
      <c r="E278" s="785"/>
      <c r="F278" s="574">
        <v>0.57</v>
      </c>
      <c r="G278" s="573">
        <f t="shared" si="21"/>
        <v>0.6554999999999999</v>
      </c>
      <c r="H278" s="457">
        <f t="shared" si="20"/>
        <v>3.343049999999999</v>
      </c>
    </row>
    <row r="279" spans="1:8" ht="11.25">
      <c r="A279" s="509" t="s">
        <v>1175</v>
      </c>
      <c r="B279" s="509"/>
      <c r="C279" s="509"/>
      <c r="D279" s="419"/>
      <c r="E279" s="510">
        <v>0.2</v>
      </c>
      <c r="F279" s="509"/>
      <c r="G279" s="509">
        <v>0.3</v>
      </c>
      <c r="H279" s="457">
        <f t="shared" si="20"/>
        <v>1.5299999999999998</v>
      </c>
    </row>
  </sheetData>
  <mergeCells count="124">
    <mergeCell ref="A277:B277"/>
    <mergeCell ref="D277:E277"/>
    <mergeCell ref="A278:B278"/>
    <mergeCell ref="D278:E278"/>
    <mergeCell ref="A275:B275"/>
    <mergeCell ref="D275:E275"/>
    <mergeCell ref="A276:B276"/>
    <mergeCell ref="D276:E276"/>
    <mergeCell ref="A273:B273"/>
    <mergeCell ref="D273:E273"/>
    <mergeCell ref="A274:B274"/>
    <mergeCell ref="D274:E274"/>
    <mergeCell ref="D269:F269"/>
    <mergeCell ref="A271:H271"/>
    <mergeCell ref="A272:B272"/>
    <mergeCell ref="D272:E272"/>
    <mergeCell ref="D265:F265"/>
    <mergeCell ref="D266:F266"/>
    <mergeCell ref="D267:F267"/>
    <mergeCell ref="D268:F268"/>
    <mergeCell ref="D261:F261"/>
    <mergeCell ref="D262:F262"/>
    <mergeCell ref="D263:F263"/>
    <mergeCell ref="D264:F264"/>
    <mergeCell ref="D257:F257"/>
    <mergeCell ref="D258:F258"/>
    <mergeCell ref="D259:F259"/>
    <mergeCell ref="D260:F260"/>
    <mergeCell ref="D253:F253"/>
    <mergeCell ref="D254:F254"/>
    <mergeCell ref="D255:F255"/>
    <mergeCell ref="D256:F256"/>
    <mergeCell ref="A228:H228"/>
    <mergeCell ref="A245:H245"/>
    <mergeCell ref="A250:B250"/>
    <mergeCell ref="A252:C252"/>
    <mergeCell ref="D252:H252"/>
    <mergeCell ref="A219:D219"/>
    <mergeCell ref="A220:H220"/>
    <mergeCell ref="A226:B226"/>
    <mergeCell ref="A227:B227"/>
    <mergeCell ref="A186:H186"/>
    <mergeCell ref="A191:H191"/>
    <mergeCell ref="A199:H199"/>
    <mergeCell ref="A216:H216"/>
    <mergeCell ref="A169:B169"/>
    <mergeCell ref="A172:F172"/>
    <mergeCell ref="A177:F177"/>
    <mergeCell ref="A180:F180"/>
    <mergeCell ref="A148:F148"/>
    <mergeCell ref="A159:F159"/>
    <mergeCell ref="I162:J162"/>
    <mergeCell ref="A168:F168"/>
    <mergeCell ref="A113:H113"/>
    <mergeCell ref="A117:F117"/>
    <mergeCell ref="A134:F134"/>
    <mergeCell ref="A143:F143"/>
    <mergeCell ref="B58:B60"/>
    <mergeCell ref="A61:H61"/>
    <mergeCell ref="A76:H76"/>
    <mergeCell ref="A99:H99"/>
    <mergeCell ref="H52:H54"/>
    <mergeCell ref="A55:A57"/>
    <mergeCell ref="B55:B57"/>
    <mergeCell ref="C55:C57"/>
    <mergeCell ref="D55:F57"/>
    <mergeCell ref="G55:G57"/>
    <mergeCell ref="H55:H57"/>
    <mergeCell ref="A52:A54"/>
    <mergeCell ref="B52:B54"/>
    <mergeCell ref="C52:C54"/>
    <mergeCell ref="D52:F54"/>
    <mergeCell ref="F49:F51"/>
    <mergeCell ref="G49:G51"/>
    <mergeCell ref="G52:G54"/>
    <mergeCell ref="H49:H51"/>
    <mergeCell ref="A50:A51"/>
    <mergeCell ref="B49:B51"/>
    <mergeCell ref="C49:C51"/>
    <mergeCell ref="D49:D51"/>
    <mergeCell ref="E49:E51"/>
    <mergeCell ref="E46:E48"/>
    <mergeCell ref="F46:F48"/>
    <mergeCell ref="G46:G48"/>
    <mergeCell ref="H46:H48"/>
    <mergeCell ref="A44:A45"/>
    <mergeCell ref="B46:B48"/>
    <mergeCell ref="C46:C48"/>
    <mergeCell ref="D46:D48"/>
    <mergeCell ref="A47:A48"/>
    <mergeCell ref="F41:F42"/>
    <mergeCell ref="G41:G42"/>
    <mergeCell ref="H41:H42"/>
    <mergeCell ref="B43:B45"/>
    <mergeCell ref="C43:C45"/>
    <mergeCell ref="D43:D45"/>
    <mergeCell ref="E43:E45"/>
    <mergeCell ref="F43:F45"/>
    <mergeCell ref="G43:G45"/>
    <mergeCell ref="H43:H45"/>
    <mergeCell ref="B41:B42"/>
    <mergeCell ref="C41:C42"/>
    <mergeCell ref="D41:D42"/>
    <mergeCell ref="E41:E42"/>
    <mergeCell ref="F38:F40"/>
    <mergeCell ref="G38:G40"/>
    <mergeCell ref="H38:H40"/>
    <mergeCell ref="A39:A40"/>
    <mergeCell ref="B38:B40"/>
    <mergeCell ref="C38:C40"/>
    <mergeCell ref="D38:D40"/>
    <mergeCell ref="E38:E40"/>
    <mergeCell ref="F35:F37"/>
    <mergeCell ref="G35:G37"/>
    <mergeCell ref="H35:H37"/>
    <mergeCell ref="A36:A37"/>
    <mergeCell ref="B35:B37"/>
    <mergeCell ref="C35:C37"/>
    <mergeCell ref="D35:D37"/>
    <mergeCell ref="E35:E37"/>
    <mergeCell ref="A9:H9"/>
    <mergeCell ref="A21:H21"/>
    <mergeCell ref="A26:H26"/>
    <mergeCell ref="A32:H32"/>
  </mergeCells>
  <hyperlinks>
    <hyperlink ref="A32:C32" r:id="rId1" display="приборы «РЭКС» и ПЦН «REX-XXI»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C2" sqref="C2:F5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3.140625" style="371" customWidth="1"/>
    <col min="4" max="4" width="0.13671875" style="372" hidden="1" customWidth="1"/>
    <col min="5" max="5" width="8.28125" style="372" hidden="1" customWidth="1"/>
    <col min="6" max="6" width="9.00390625" style="372" customWidth="1"/>
    <col min="7" max="7" width="10.00390625" style="372" customWidth="1"/>
    <col min="8" max="8" width="3.00390625" style="0" customWidth="1"/>
  </cols>
  <sheetData>
    <row r="1" spans="1:8" ht="12.75">
      <c r="A1" s="301"/>
      <c r="B1" s="302"/>
      <c r="C1" s="303"/>
      <c r="D1" s="304"/>
      <c r="E1" s="304"/>
      <c r="F1" s="304"/>
      <c r="G1" s="304"/>
      <c r="H1" s="305"/>
    </row>
    <row r="2" spans="1:8" ht="12.75" customHeight="1">
      <c r="A2" s="306"/>
      <c r="B2" s="786"/>
      <c r="C2" s="789"/>
      <c r="D2" s="790"/>
      <c r="E2" s="790"/>
      <c r="F2" s="791"/>
      <c r="G2" s="307"/>
      <c r="H2" s="798"/>
    </row>
    <row r="3" spans="1:8" ht="12.75">
      <c r="A3" s="306"/>
      <c r="B3" s="787"/>
      <c r="C3" s="792"/>
      <c r="D3" s="793"/>
      <c r="E3" s="793"/>
      <c r="F3" s="794"/>
      <c r="G3" s="307"/>
      <c r="H3" s="798"/>
    </row>
    <row r="4" spans="1:8" ht="12.75">
      <c r="A4" s="306"/>
      <c r="B4" s="787"/>
      <c r="C4" s="792"/>
      <c r="D4" s="793"/>
      <c r="E4" s="793"/>
      <c r="F4" s="794"/>
      <c r="G4" s="307"/>
      <c r="H4" s="798"/>
    </row>
    <row r="5" spans="1:8" ht="55.5" customHeight="1">
      <c r="A5" s="306"/>
      <c r="B5" s="788"/>
      <c r="C5" s="795"/>
      <c r="D5" s="796"/>
      <c r="E5" s="796"/>
      <c r="F5" s="797"/>
      <c r="G5" s="307"/>
      <c r="H5" s="798"/>
    </row>
    <row r="6" spans="1:8" ht="12.75">
      <c r="A6" s="306"/>
      <c r="B6" s="799"/>
      <c r="C6" s="799"/>
      <c r="D6" s="799"/>
      <c r="E6" s="799"/>
      <c r="F6" s="799"/>
      <c r="G6" s="309"/>
      <c r="H6" s="798"/>
    </row>
    <row r="7" spans="1:8" ht="18" customHeight="1">
      <c r="A7" s="306"/>
      <c r="B7" s="800" t="s">
        <v>589</v>
      </c>
      <c r="C7" s="801"/>
      <c r="D7" s="801"/>
      <c r="E7" s="801"/>
      <c r="F7" s="801"/>
      <c r="G7" s="310"/>
      <c r="H7" s="798"/>
    </row>
    <row r="8" spans="1:8" ht="18" customHeight="1">
      <c r="A8" s="311"/>
      <c r="B8" s="801"/>
      <c r="C8" s="801"/>
      <c r="D8" s="801"/>
      <c r="E8" s="801"/>
      <c r="F8" s="801"/>
      <c r="G8" s="310"/>
      <c r="H8" s="308"/>
    </row>
    <row r="9" spans="1:8" s="318" customFormat="1" ht="39.75" customHeight="1">
      <c r="A9" s="312"/>
      <c r="B9" s="313"/>
      <c r="C9" s="314"/>
      <c r="D9" s="315" t="s">
        <v>590</v>
      </c>
      <c r="E9" s="315" t="s">
        <v>591</v>
      </c>
      <c r="F9" s="315" t="s">
        <v>592</v>
      </c>
      <c r="G9" s="316" t="s">
        <v>593</v>
      </c>
      <c r="H9" s="317"/>
    </row>
    <row r="10" spans="1:8" ht="15">
      <c r="A10" s="319"/>
      <c r="B10" s="320" t="s">
        <v>594</v>
      </c>
      <c r="C10" s="321"/>
      <c r="D10" s="322"/>
      <c r="E10" s="322"/>
      <c r="F10" s="322"/>
      <c r="G10" s="322"/>
      <c r="H10" s="323"/>
    </row>
    <row r="11" spans="1:8" ht="12.75">
      <c r="A11" s="319"/>
      <c r="B11" s="324" t="s">
        <v>595</v>
      </c>
      <c r="C11" s="325" t="s">
        <v>596</v>
      </c>
      <c r="D11" s="326">
        <v>302.9241664842625</v>
      </c>
      <c r="E11" s="326">
        <f>D11*1.1</f>
        <v>333.2165831326888</v>
      </c>
      <c r="F11" s="326">
        <v>375.6259664404855</v>
      </c>
      <c r="G11" s="326">
        <f>F11*1.1</f>
        <v>413.1885630845341</v>
      </c>
      <c r="H11" s="323"/>
    </row>
    <row r="12" spans="1:8" ht="24" customHeight="1">
      <c r="A12" s="327"/>
      <c r="B12" s="324" t="s">
        <v>597</v>
      </c>
      <c r="C12" s="328" t="s">
        <v>598</v>
      </c>
      <c r="D12" s="326">
        <v>559.5334810680386</v>
      </c>
      <c r="E12" s="326">
        <f aca="true" t="shared" si="0" ref="E12:E75">D12*1.1</f>
        <v>615.4868291748425</v>
      </c>
      <c r="F12" s="326">
        <v>693.8215165243679</v>
      </c>
      <c r="G12" s="326">
        <f aca="true" t="shared" si="1" ref="G12:G19">F12*1.1</f>
        <v>763.2036681768047</v>
      </c>
      <c r="H12" s="323"/>
    </row>
    <row r="13" spans="1:8" ht="25.5">
      <c r="A13" s="327"/>
      <c r="B13" s="324" t="s">
        <v>599</v>
      </c>
      <c r="C13" s="329" t="s">
        <v>600</v>
      </c>
      <c r="D13" s="326">
        <v>738.5341248996483</v>
      </c>
      <c r="E13" s="326">
        <f t="shared" si="0"/>
        <v>812.3875373896132</v>
      </c>
      <c r="F13" s="326">
        <v>915.782314875564</v>
      </c>
      <c r="G13" s="326">
        <f t="shared" si="1"/>
        <v>1007.3605463631205</v>
      </c>
      <c r="H13" s="323"/>
    </row>
    <row r="14" spans="1:8" ht="25.5">
      <c r="A14" s="330"/>
      <c r="B14" s="324" t="s">
        <v>601</v>
      </c>
      <c r="C14" s="329" t="s">
        <v>602</v>
      </c>
      <c r="D14" s="326">
        <v>1528.3901127160516</v>
      </c>
      <c r="E14" s="326">
        <f t="shared" si="0"/>
        <v>1681.229123987657</v>
      </c>
      <c r="F14" s="326">
        <v>1895.203739767904</v>
      </c>
      <c r="G14" s="326">
        <f t="shared" si="1"/>
        <v>2084.7241137446945</v>
      </c>
      <c r="H14" s="331"/>
    </row>
    <row r="15" spans="1:8" ht="25.5">
      <c r="A15" s="327"/>
      <c r="B15" s="324" t="s">
        <v>603</v>
      </c>
      <c r="C15" s="325" t="s">
        <v>604</v>
      </c>
      <c r="D15" s="326">
        <v>2484.155018312352</v>
      </c>
      <c r="E15" s="326">
        <f t="shared" si="0"/>
        <v>2732.570520143587</v>
      </c>
      <c r="F15" s="326">
        <v>3279.0846241723043</v>
      </c>
      <c r="G15" s="326">
        <f t="shared" si="1"/>
        <v>3606.993086589535</v>
      </c>
      <c r="H15" s="323"/>
    </row>
    <row r="16" spans="1:8" ht="25.5">
      <c r="A16" s="327"/>
      <c r="B16" s="324" t="s">
        <v>605</v>
      </c>
      <c r="C16" s="325" t="s">
        <v>606</v>
      </c>
      <c r="D16" s="326">
        <v>1555.92867330553</v>
      </c>
      <c r="E16" s="326">
        <f t="shared" si="0"/>
        <v>1711.5215406360833</v>
      </c>
      <c r="F16" s="326">
        <v>1929.351554898857</v>
      </c>
      <c r="G16" s="326">
        <f t="shared" si="1"/>
        <v>2122.286710388743</v>
      </c>
      <c r="H16" s="323"/>
    </row>
    <row r="17" spans="1:8" ht="24">
      <c r="A17" s="327"/>
      <c r="B17" s="324" t="s">
        <v>607</v>
      </c>
      <c r="C17" s="332" t="s">
        <v>608</v>
      </c>
      <c r="D17" s="326">
        <v>354.24602940101767</v>
      </c>
      <c r="E17" s="326">
        <f t="shared" si="0"/>
        <v>389.6706323411195</v>
      </c>
      <c r="F17" s="326">
        <v>439.26507645726196</v>
      </c>
      <c r="G17" s="326">
        <f t="shared" si="1"/>
        <v>483.1915841029882</v>
      </c>
      <c r="H17" s="323"/>
    </row>
    <row r="18" spans="1:8" ht="12.75">
      <c r="A18" s="327"/>
      <c r="B18" s="324" t="s">
        <v>609</v>
      </c>
      <c r="C18" s="332" t="s">
        <v>610</v>
      </c>
      <c r="D18" s="326">
        <v>102.64372583351043</v>
      </c>
      <c r="E18" s="326">
        <f t="shared" si="0"/>
        <v>112.90809841686148</v>
      </c>
      <c r="F18" s="326">
        <v>127.27822003355291</v>
      </c>
      <c r="G18" s="326">
        <f>F18*1.15</f>
        <v>146.36995303858583</v>
      </c>
      <c r="H18" s="323"/>
    </row>
    <row r="19" spans="1:8" ht="12.75">
      <c r="A19" s="327"/>
      <c r="B19" s="324" t="s">
        <v>611</v>
      </c>
      <c r="C19" s="333" t="s">
        <v>612</v>
      </c>
      <c r="D19" s="326">
        <v>202.06045603497603</v>
      </c>
      <c r="E19" s="326">
        <f t="shared" si="0"/>
        <v>222.26650163847364</v>
      </c>
      <c r="F19" s="326">
        <v>266.71980196616835</v>
      </c>
      <c r="G19" s="326">
        <f t="shared" si="1"/>
        <v>293.3917821627852</v>
      </c>
      <c r="H19" s="323"/>
    </row>
    <row r="20" spans="1:8" ht="24">
      <c r="A20" s="327"/>
      <c r="B20" s="334" t="s">
        <v>613</v>
      </c>
      <c r="C20" s="335" t="s">
        <v>614</v>
      </c>
      <c r="D20" s="326">
        <v>88.483990551264</v>
      </c>
      <c r="E20" s="326">
        <f t="shared" si="0"/>
        <v>97.33238960639041</v>
      </c>
      <c r="F20" s="326">
        <v>116.79886752766848</v>
      </c>
      <c r="G20" s="326">
        <f>F20*1.15</f>
        <v>134.31869765681873</v>
      </c>
      <c r="H20" s="323"/>
    </row>
    <row r="21" spans="1:8" ht="15">
      <c r="A21" s="327"/>
      <c r="B21" s="336" t="s">
        <v>615</v>
      </c>
      <c r="C21" s="337"/>
      <c r="D21" s="338"/>
      <c r="E21" s="338"/>
      <c r="F21" s="338"/>
      <c r="G21" s="338"/>
      <c r="H21" s="323"/>
    </row>
    <row r="22" spans="1:8" ht="12.75">
      <c r="A22" s="327"/>
      <c r="B22" s="324" t="s">
        <v>616</v>
      </c>
      <c r="C22" s="339" t="s">
        <v>617</v>
      </c>
      <c r="D22" s="326">
        <v>60.08413219522562</v>
      </c>
      <c r="E22" s="326">
        <f t="shared" si="0"/>
        <v>66.09254541474819</v>
      </c>
      <c r="F22" s="326">
        <v>74.50432392207976</v>
      </c>
      <c r="G22" s="326">
        <f>F22*1.15</f>
        <v>85.67997251039172</v>
      </c>
      <c r="H22" s="323"/>
    </row>
    <row r="23" spans="1:8" ht="12.75">
      <c r="A23" s="327"/>
      <c r="B23" s="340" t="s">
        <v>618</v>
      </c>
      <c r="C23" s="339" t="s">
        <v>619</v>
      </c>
      <c r="D23" s="326">
        <v>102.64372583351043</v>
      </c>
      <c r="E23" s="326">
        <f t="shared" si="0"/>
        <v>112.90809841686148</v>
      </c>
      <c r="F23" s="326">
        <v>127.27822003355291</v>
      </c>
      <c r="G23" s="326">
        <f aca="true" t="shared" si="2" ref="G23:G39">F23*1.15</f>
        <v>146.36995303858583</v>
      </c>
      <c r="H23" s="323"/>
    </row>
    <row r="24" spans="1:8" ht="12.75">
      <c r="A24" s="327"/>
      <c r="B24" s="324" t="s">
        <v>620</v>
      </c>
      <c r="C24" s="339" t="s">
        <v>621</v>
      </c>
      <c r="D24" s="326">
        <v>75.10516524403202</v>
      </c>
      <c r="E24" s="326">
        <f t="shared" si="0"/>
        <v>82.61568176843524</v>
      </c>
      <c r="F24" s="326">
        <v>93.1304049025997</v>
      </c>
      <c r="G24" s="326">
        <f t="shared" si="2"/>
        <v>107.09996563798964</v>
      </c>
      <c r="H24" s="323"/>
    </row>
    <row r="25" spans="1:8" ht="25.5">
      <c r="A25" s="327"/>
      <c r="B25" s="324" t="s">
        <v>622</v>
      </c>
      <c r="C25" s="339" t="s">
        <v>623</v>
      </c>
      <c r="D25" s="326">
        <v>118.916511636384</v>
      </c>
      <c r="E25" s="326">
        <f t="shared" si="0"/>
        <v>130.80816280002242</v>
      </c>
      <c r="F25" s="326">
        <v>147.45647442911616</v>
      </c>
      <c r="G25" s="326">
        <f t="shared" si="2"/>
        <v>169.57494559348356</v>
      </c>
      <c r="H25" s="323"/>
    </row>
    <row r="26" spans="1:8" ht="15" customHeight="1">
      <c r="A26" s="327"/>
      <c r="B26" s="324" t="s">
        <v>624</v>
      </c>
      <c r="C26" s="339" t="s">
        <v>625</v>
      </c>
      <c r="D26" s="341">
        <v>9</v>
      </c>
      <c r="E26" s="326">
        <f t="shared" si="0"/>
        <v>9.9</v>
      </c>
      <c r="F26" s="341">
        <v>11</v>
      </c>
      <c r="G26" s="326">
        <f t="shared" si="2"/>
        <v>12.649999999999999</v>
      </c>
      <c r="H26" s="323"/>
    </row>
    <row r="27" spans="1:8" ht="25.5">
      <c r="A27" s="327"/>
      <c r="B27" s="324" t="s">
        <v>626</v>
      </c>
      <c r="C27" s="339" t="s">
        <v>627</v>
      </c>
      <c r="D27" s="341">
        <v>9</v>
      </c>
      <c r="E27" s="326">
        <f t="shared" si="0"/>
        <v>9.9</v>
      </c>
      <c r="F27" s="341">
        <v>11</v>
      </c>
      <c r="G27" s="326">
        <f t="shared" si="2"/>
        <v>12.649999999999999</v>
      </c>
      <c r="H27" s="323"/>
    </row>
    <row r="28" spans="1:8" ht="12.75">
      <c r="A28" s="327"/>
      <c r="B28" s="324" t="s">
        <v>628</v>
      </c>
      <c r="C28" s="339" t="s">
        <v>629</v>
      </c>
      <c r="D28" s="341">
        <v>9</v>
      </c>
      <c r="E28" s="326">
        <f t="shared" si="0"/>
        <v>9.9</v>
      </c>
      <c r="F28" s="341">
        <v>11</v>
      </c>
      <c r="G28" s="326">
        <f t="shared" si="2"/>
        <v>12.649999999999999</v>
      </c>
      <c r="H28" s="323"/>
    </row>
    <row r="29" spans="1:8" ht="12.75">
      <c r="A29" s="327"/>
      <c r="B29" s="324" t="s">
        <v>630</v>
      </c>
      <c r="C29" s="339" t="s">
        <v>631</v>
      </c>
      <c r="D29" s="326">
        <v>431.85470015318407</v>
      </c>
      <c r="E29" s="326">
        <f t="shared" si="0"/>
        <v>475.0401701685025</v>
      </c>
      <c r="F29" s="326">
        <v>535.4998281899482</v>
      </c>
      <c r="G29" s="326">
        <f>F29*1.1</f>
        <v>589.049811008943</v>
      </c>
      <c r="H29" s="323"/>
    </row>
    <row r="30" spans="1:8" ht="12.75">
      <c r="A30" s="327"/>
      <c r="B30" s="324" t="s">
        <v>632</v>
      </c>
      <c r="C30" s="339" t="s">
        <v>633</v>
      </c>
      <c r="D30" s="326">
        <v>9.388145655504003</v>
      </c>
      <c r="E30" s="326">
        <f t="shared" si="0"/>
        <v>10.326960221054405</v>
      </c>
      <c r="F30" s="326">
        <v>11.641300612824962</v>
      </c>
      <c r="G30" s="326">
        <f t="shared" si="2"/>
        <v>13.387495704748705</v>
      </c>
      <c r="H30" s="323"/>
    </row>
    <row r="31" spans="1:8" ht="12.75">
      <c r="A31" s="327"/>
      <c r="B31" s="324" t="s">
        <v>634</v>
      </c>
      <c r="C31" s="339" t="s">
        <v>635</v>
      </c>
      <c r="D31" s="326">
        <v>10.6398984095712</v>
      </c>
      <c r="E31" s="326">
        <f t="shared" si="0"/>
        <v>11.70388825052832</v>
      </c>
      <c r="F31" s="326">
        <v>13.19347402786829</v>
      </c>
      <c r="G31" s="326">
        <f t="shared" si="2"/>
        <v>15.172495132048532</v>
      </c>
      <c r="H31" s="323"/>
    </row>
    <row r="32" spans="1:8" ht="12.75">
      <c r="A32" s="327"/>
      <c r="B32" s="342" t="s">
        <v>636</v>
      </c>
      <c r="C32" s="339" t="s">
        <v>637</v>
      </c>
      <c r="D32" s="326">
        <v>13.769280294739202</v>
      </c>
      <c r="E32" s="326">
        <f t="shared" si="0"/>
        <v>15.146208324213124</v>
      </c>
      <c r="F32" s="326">
        <v>17.07390756547661</v>
      </c>
      <c r="G32" s="326">
        <f t="shared" si="2"/>
        <v>19.6349937002981</v>
      </c>
      <c r="H32" s="323"/>
    </row>
    <row r="33" spans="1:8" ht="12.75">
      <c r="A33" s="802"/>
      <c r="B33" s="342" t="s">
        <v>638</v>
      </c>
      <c r="C33" s="339" t="s">
        <v>639</v>
      </c>
      <c r="D33" s="326">
        <v>62.587637703360016</v>
      </c>
      <c r="E33" s="326">
        <f t="shared" si="0"/>
        <v>68.84640147369602</v>
      </c>
      <c r="F33" s="326">
        <v>77.60867075216642</v>
      </c>
      <c r="G33" s="326">
        <f t="shared" si="2"/>
        <v>89.24997136499137</v>
      </c>
      <c r="H33" s="323"/>
    </row>
    <row r="34" spans="1:8" ht="12.75">
      <c r="A34" s="802"/>
      <c r="B34" s="342" t="s">
        <v>640</v>
      </c>
      <c r="C34" s="339" t="s">
        <v>641</v>
      </c>
      <c r="D34" s="326">
        <v>17.524538556940808</v>
      </c>
      <c r="E34" s="326">
        <f t="shared" si="0"/>
        <v>19.27699241263489</v>
      </c>
      <c r="F34" s="326">
        <v>21.730427810606603</v>
      </c>
      <c r="G34" s="326">
        <f t="shared" si="2"/>
        <v>24.98999198219759</v>
      </c>
      <c r="H34" s="323"/>
    </row>
    <row r="35" spans="1:8" ht="25.5">
      <c r="A35" s="802"/>
      <c r="B35" s="342" t="s">
        <v>642</v>
      </c>
      <c r="C35" s="339" t="s">
        <v>643</v>
      </c>
      <c r="D35" s="326">
        <v>13.769280294739202</v>
      </c>
      <c r="E35" s="326">
        <f t="shared" si="0"/>
        <v>15.146208324213124</v>
      </c>
      <c r="F35" s="326">
        <v>17.07390756547661</v>
      </c>
      <c r="G35" s="326">
        <f t="shared" si="2"/>
        <v>19.6349937002981</v>
      </c>
      <c r="H35" s="323"/>
    </row>
    <row r="36" spans="1:8" ht="25.5">
      <c r="A36" s="802"/>
      <c r="B36" s="342" t="s">
        <v>644</v>
      </c>
      <c r="C36" s="339" t="s">
        <v>645</v>
      </c>
      <c r="D36" s="326">
        <v>98.88846757130881</v>
      </c>
      <c r="E36" s="326">
        <f t="shared" si="0"/>
        <v>108.7773143284397</v>
      </c>
      <c r="F36" s="326">
        <v>122.62169978842292</v>
      </c>
      <c r="G36" s="326">
        <f t="shared" si="2"/>
        <v>141.01495475668634</v>
      </c>
      <c r="H36" s="323"/>
    </row>
    <row r="37" spans="1:8" ht="25.5">
      <c r="A37" s="802"/>
      <c r="B37" s="324" t="s">
        <v>646</v>
      </c>
      <c r="C37" s="339" t="s">
        <v>647</v>
      </c>
      <c r="D37" s="326">
        <v>177.74889107754245</v>
      </c>
      <c r="E37" s="326">
        <f t="shared" si="0"/>
        <v>195.52378018529672</v>
      </c>
      <c r="F37" s="326">
        <v>220.40862493615265</v>
      </c>
      <c r="G37" s="326">
        <f>F37*1.1</f>
        <v>242.44948742976794</v>
      </c>
      <c r="H37" s="323"/>
    </row>
    <row r="38" spans="1:8" ht="25.5">
      <c r="A38" s="802"/>
      <c r="B38" s="324" t="s">
        <v>648</v>
      </c>
      <c r="C38" s="339" t="s">
        <v>649</v>
      </c>
      <c r="D38" s="326">
        <v>211.54621543735678</v>
      </c>
      <c r="E38" s="326">
        <f t="shared" si="0"/>
        <v>232.70083698109246</v>
      </c>
      <c r="F38" s="326">
        <v>262.3173071423224</v>
      </c>
      <c r="G38" s="326">
        <f>F38*1.1</f>
        <v>288.54903785655466</v>
      </c>
      <c r="H38" s="323"/>
    </row>
    <row r="39" spans="1:8" ht="12.75">
      <c r="A39" s="802"/>
      <c r="B39" s="324" t="s">
        <v>650</v>
      </c>
      <c r="C39" s="339" t="s">
        <v>651</v>
      </c>
      <c r="D39" s="326">
        <v>108.90248960384643</v>
      </c>
      <c r="E39" s="326">
        <f t="shared" si="0"/>
        <v>119.79273856423109</v>
      </c>
      <c r="F39" s="326">
        <v>135.0390871087696</v>
      </c>
      <c r="G39" s="326">
        <f t="shared" si="2"/>
        <v>155.294950175085</v>
      </c>
      <c r="H39" s="323"/>
    </row>
    <row r="40" spans="1:8" ht="15">
      <c r="A40" s="802"/>
      <c r="B40" s="343" t="s">
        <v>652</v>
      </c>
      <c r="C40" s="344"/>
      <c r="D40" s="338"/>
      <c r="E40" s="338"/>
      <c r="F40" s="338"/>
      <c r="G40" s="338"/>
      <c r="H40" s="323"/>
    </row>
    <row r="41" spans="1:8" ht="24">
      <c r="A41" s="802"/>
      <c r="B41" s="345" t="s">
        <v>653</v>
      </c>
      <c r="C41" s="332" t="s">
        <v>654</v>
      </c>
      <c r="D41" s="326">
        <v>171.68535480096003</v>
      </c>
      <c r="E41" s="326">
        <f t="shared" si="0"/>
        <v>188.85389028105604</v>
      </c>
      <c r="F41" s="326">
        <v>226.62466833726725</v>
      </c>
      <c r="G41" s="326">
        <f>F41*1.1</f>
        <v>249.287135170994</v>
      </c>
      <c r="H41" s="323"/>
    </row>
    <row r="42" spans="1:8" ht="12.75">
      <c r="A42" s="327"/>
      <c r="B42" s="346" t="s">
        <v>655</v>
      </c>
      <c r="C42" s="332" t="s">
        <v>656</v>
      </c>
      <c r="D42" s="326">
        <v>217.90833493968</v>
      </c>
      <c r="E42" s="326">
        <f t="shared" si="0"/>
        <v>239.69916843364803</v>
      </c>
      <c r="F42" s="326">
        <v>287.6390021203776</v>
      </c>
      <c r="G42" s="326">
        <f aca="true" t="shared" si="3" ref="G42:G48">F42*1.1</f>
        <v>316.4029023324154</v>
      </c>
      <c r="H42" s="323"/>
    </row>
    <row r="43" spans="1:8" ht="12.75">
      <c r="A43" s="327"/>
      <c r="B43" s="346" t="s">
        <v>657</v>
      </c>
      <c r="C43" s="332" t="s">
        <v>658</v>
      </c>
      <c r="D43" s="326">
        <v>223.19096124124795</v>
      </c>
      <c r="E43" s="326">
        <f t="shared" si="0"/>
        <v>245.51005736537277</v>
      </c>
      <c r="F43" s="326">
        <v>294.6120688384473</v>
      </c>
      <c r="G43" s="326">
        <f t="shared" si="3"/>
        <v>324.07327572229207</v>
      </c>
      <c r="H43" s="323"/>
    </row>
    <row r="44" spans="1:8" ht="24">
      <c r="A44" s="327"/>
      <c r="B44" s="346" t="s">
        <v>659</v>
      </c>
      <c r="C44" s="332" t="s">
        <v>660</v>
      </c>
      <c r="D44" s="326">
        <v>224.51161781663998</v>
      </c>
      <c r="E44" s="326">
        <f t="shared" si="0"/>
        <v>246.962779598304</v>
      </c>
      <c r="F44" s="326">
        <v>296.35533551796476</v>
      </c>
      <c r="G44" s="326">
        <f t="shared" si="3"/>
        <v>325.9908690697613</v>
      </c>
      <c r="H44" s="323"/>
    </row>
    <row r="45" spans="1:8" ht="24">
      <c r="A45" s="327"/>
      <c r="B45" s="346" t="s">
        <v>661</v>
      </c>
      <c r="C45" s="332" t="s">
        <v>662</v>
      </c>
      <c r="D45" s="326">
        <v>246.96277959830402</v>
      </c>
      <c r="E45" s="326">
        <f t="shared" si="0"/>
        <v>271.65905755813446</v>
      </c>
      <c r="F45" s="326">
        <v>325.99086906976135</v>
      </c>
      <c r="G45" s="326">
        <f t="shared" si="3"/>
        <v>358.5899559767375</v>
      </c>
      <c r="H45" s="323"/>
    </row>
    <row r="46" spans="1:8" ht="12.75">
      <c r="A46" s="327"/>
      <c r="B46" s="346" t="s">
        <v>663</v>
      </c>
      <c r="C46" s="332" t="s">
        <v>664</v>
      </c>
      <c r="D46" s="326">
        <v>281.299850558496</v>
      </c>
      <c r="E46" s="326">
        <f t="shared" si="0"/>
        <v>309.4298356143456</v>
      </c>
      <c r="F46" s="326">
        <v>371.3158027372147</v>
      </c>
      <c r="G46" s="326">
        <f t="shared" si="3"/>
        <v>408.4473830109362</v>
      </c>
      <c r="H46" s="323"/>
    </row>
    <row r="47" spans="1:8" ht="12.75">
      <c r="A47" s="327"/>
      <c r="B47" s="347" t="s">
        <v>665</v>
      </c>
      <c r="C47" s="332" t="s">
        <v>666</v>
      </c>
      <c r="D47" s="326">
        <v>1083.6570199008156</v>
      </c>
      <c r="E47" s="326">
        <f t="shared" si="0"/>
        <v>1192.0227218908972</v>
      </c>
      <c r="F47" s="326">
        <v>1181.186151691889</v>
      </c>
      <c r="G47" s="326">
        <f t="shared" si="3"/>
        <v>1299.3047668610782</v>
      </c>
      <c r="H47" s="323"/>
    </row>
    <row r="48" spans="1:8" ht="12.75">
      <c r="A48" s="327"/>
      <c r="B48" s="347" t="s">
        <v>667</v>
      </c>
      <c r="C48" s="332" t="s">
        <v>668</v>
      </c>
      <c r="D48" s="326">
        <v>1521.8220871190938</v>
      </c>
      <c r="E48" s="326">
        <f t="shared" si="0"/>
        <v>1674.0042958310032</v>
      </c>
      <c r="F48" s="326">
        <v>1658.7860749598124</v>
      </c>
      <c r="G48" s="326">
        <f t="shared" si="3"/>
        <v>1824.6646824557938</v>
      </c>
      <c r="H48" s="323"/>
    </row>
    <row r="49" spans="1:8" ht="15">
      <c r="A49" s="327"/>
      <c r="B49" s="348" t="s">
        <v>669</v>
      </c>
      <c r="C49" s="337"/>
      <c r="D49" s="338"/>
      <c r="E49" s="338"/>
      <c r="F49" s="338"/>
      <c r="G49" s="338"/>
      <c r="H49" s="323"/>
    </row>
    <row r="50" spans="1:8" ht="12.75">
      <c r="A50" s="802"/>
      <c r="B50" s="346" t="s">
        <v>670</v>
      </c>
      <c r="C50" s="349" t="s">
        <v>671</v>
      </c>
      <c r="D50" s="326">
        <v>174.32666795174399</v>
      </c>
      <c r="E50" s="326">
        <f t="shared" si="0"/>
        <v>191.7593347469184</v>
      </c>
      <c r="F50" s="326">
        <v>230.11120169630206</v>
      </c>
      <c r="G50" s="326">
        <f>F50*1.1</f>
        <v>253.1223218659323</v>
      </c>
      <c r="H50" s="323"/>
    </row>
    <row r="51" spans="1:8" ht="12.75">
      <c r="A51" s="802"/>
      <c r="B51" s="346" t="s">
        <v>672</v>
      </c>
      <c r="C51" s="350" t="s">
        <v>673</v>
      </c>
      <c r="D51" s="326">
        <v>217.90833493968</v>
      </c>
      <c r="E51" s="326">
        <f t="shared" si="0"/>
        <v>239.69916843364803</v>
      </c>
      <c r="F51" s="326">
        <v>287.6390021203776</v>
      </c>
      <c r="G51" s="326">
        <f>F51*1.1</f>
        <v>316.4029023324154</v>
      </c>
      <c r="H51" s="323"/>
    </row>
    <row r="52" spans="1:8" ht="12.75">
      <c r="A52" s="327"/>
      <c r="B52" s="346" t="s">
        <v>674</v>
      </c>
      <c r="C52" s="351" t="s">
        <v>675</v>
      </c>
      <c r="D52" s="326">
        <v>64.71217219420802</v>
      </c>
      <c r="E52" s="326">
        <f t="shared" si="0"/>
        <v>71.18338941362883</v>
      </c>
      <c r="F52" s="326">
        <v>85.42006729635459</v>
      </c>
      <c r="G52" s="326">
        <f>F52*1.15</f>
        <v>98.23307739080776</v>
      </c>
      <c r="H52" s="323"/>
    </row>
    <row r="53" spans="1:8" ht="12.75">
      <c r="A53" s="327"/>
      <c r="B53" s="346" t="s">
        <v>676</v>
      </c>
      <c r="C53" s="352" t="s">
        <v>677</v>
      </c>
      <c r="D53" s="326">
        <v>64.71217219420802</v>
      </c>
      <c r="E53" s="326">
        <f t="shared" si="0"/>
        <v>71.18338941362883</v>
      </c>
      <c r="F53" s="326">
        <v>85.42006729635459</v>
      </c>
      <c r="G53" s="326">
        <f>F53*1.15</f>
        <v>98.23307739080776</v>
      </c>
      <c r="H53" s="323"/>
    </row>
    <row r="54" spans="1:8" ht="12.75">
      <c r="A54" s="327"/>
      <c r="B54" s="346" t="s">
        <v>678</v>
      </c>
      <c r="C54" s="351" t="s">
        <v>679</v>
      </c>
      <c r="D54" s="326">
        <v>76.59808137273599</v>
      </c>
      <c r="E54" s="326">
        <f t="shared" si="0"/>
        <v>84.25788951000959</v>
      </c>
      <c r="F54" s="326">
        <v>101.10946741201151</v>
      </c>
      <c r="G54" s="326">
        <f>F54*1.15</f>
        <v>116.27588752381322</v>
      </c>
      <c r="H54" s="323"/>
    </row>
    <row r="55" spans="1:8" ht="12.75">
      <c r="A55" s="327"/>
      <c r="B55" s="346" t="s">
        <v>680</v>
      </c>
      <c r="C55" s="349" t="s">
        <v>681</v>
      </c>
      <c r="D55" s="326">
        <v>67.353485344992</v>
      </c>
      <c r="E55" s="326">
        <f t="shared" si="0"/>
        <v>74.0888338794912</v>
      </c>
      <c r="F55" s="326">
        <v>88.90660065538944</v>
      </c>
      <c r="G55" s="326">
        <f>F55*1.15</f>
        <v>102.24259075369785</v>
      </c>
      <c r="H55" s="323"/>
    </row>
    <row r="56" spans="1:8" ht="24">
      <c r="A56" s="327"/>
      <c r="B56" s="346" t="s">
        <v>682</v>
      </c>
      <c r="C56" s="352" t="s">
        <v>683</v>
      </c>
      <c r="D56" s="326">
        <v>153.19616274547198</v>
      </c>
      <c r="E56" s="326">
        <f t="shared" si="0"/>
        <v>168.51577902001918</v>
      </c>
      <c r="F56" s="326">
        <v>202.21893482402302</v>
      </c>
      <c r="G56" s="326">
        <f>F56*1.1</f>
        <v>222.44082830642535</v>
      </c>
      <c r="H56" s="323"/>
    </row>
    <row r="57" spans="1:8" ht="15">
      <c r="A57" s="353"/>
      <c r="B57" s="354" t="s">
        <v>684</v>
      </c>
      <c r="C57" s="321"/>
      <c r="D57" s="338"/>
      <c r="E57" s="338"/>
      <c r="F57" s="338"/>
      <c r="G57" s="338"/>
      <c r="H57" s="355"/>
    </row>
    <row r="58" spans="1:8" ht="15">
      <c r="A58" s="353"/>
      <c r="B58" s="346" t="s">
        <v>685</v>
      </c>
      <c r="C58" s="339" t="s">
        <v>686</v>
      </c>
      <c r="D58" s="326">
        <v>271.63034763258247</v>
      </c>
      <c r="E58" s="326">
        <f t="shared" si="0"/>
        <v>298.79338239584075</v>
      </c>
      <c r="F58" s="326">
        <v>336.8216310644022</v>
      </c>
      <c r="G58" s="326">
        <f>F58*1.1</f>
        <v>370.50379417084247</v>
      </c>
      <c r="H58" s="355"/>
    </row>
    <row r="59" spans="1:8" ht="15">
      <c r="A59" s="353"/>
      <c r="B59" s="346" t="s">
        <v>687</v>
      </c>
      <c r="C59" s="339" t="s">
        <v>688</v>
      </c>
      <c r="D59" s="326">
        <v>271.63034763258247</v>
      </c>
      <c r="E59" s="326">
        <f t="shared" si="0"/>
        <v>298.79338239584075</v>
      </c>
      <c r="F59" s="326">
        <v>336.8216310644022</v>
      </c>
      <c r="G59" s="326">
        <f>F59*1.1</f>
        <v>370.50379417084247</v>
      </c>
      <c r="H59" s="355"/>
    </row>
    <row r="60" spans="1:8" ht="14.25">
      <c r="A60" s="356"/>
      <c r="B60" s="346" t="s">
        <v>689</v>
      </c>
      <c r="C60" s="339" t="s">
        <v>690</v>
      </c>
      <c r="D60" s="326">
        <v>271.63034763258247</v>
      </c>
      <c r="E60" s="326">
        <f t="shared" si="0"/>
        <v>298.79338239584075</v>
      </c>
      <c r="F60" s="326">
        <v>336.8216310644022</v>
      </c>
      <c r="G60" s="326">
        <f>F60*1.1</f>
        <v>370.50379417084247</v>
      </c>
      <c r="H60" s="357"/>
    </row>
    <row r="61" spans="1:8" ht="12.75">
      <c r="A61" s="327"/>
      <c r="B61" s="346" t="s">
        <v>691</v>
      </c>
      <c r="C61" s="339" t="s">
        <v>692</v>
      </c>
      <c r="D61" s="326">
        <v>166.48311629093763</v>
      </c>
      <c r="E61" s="326">
        <f t="shared" si="0"/>
        <v>183.1314279200314</v>
      </c>
      <c r="F61" s="326">
        <v>206.4390642007627</v>
      </c>
      <c r="G61" s="326">
        <f>F61*1.1</f>
        <v>227.08297062083898</v>
      </c>
      <c r="H61" s="323"/>
    </row>
    <row r="62" spans="1:8" ht="15">
      <c r="A62" s="353"/>
      <c r="B62" s="358" t="s">
        <v>693</v>
      </c>
      <c r="C62" s="339" t="s">
        <v>694</v>
      </c>
      <c r="D62" s="326">
        <v>35.049077113881616</v>
      </c>
      <c r="E62" s="326">
        <f t="shared" si="0"/>
        <v>38.55398482526978</v>
      </c>
      <c r="F62" s="326">
        <v>43.460855621213206</v>
      </c>
      <c r="G62" s="326">
        <f>F62*1.15</f>
        <v>49.97998396439518</v>
      </c>
      <c r="H62" s="355"/>
    </row>
    <row r="63" spans="1:8" ht="24">
      <c r="A63" s="353"/>
      <c r="B63" s="346" t="s">
        <v>695</v>
      </c>
      <c r="C63" s="332" t="s">
        <v>696</v>
      </c>
      <c r="D63" s="326">
        <v>380.3490937128961</v>
      </c>
      <c r="E63" s="326">
        <f t="shared" si="0"/>
        <v>418.38400308418574</v>
      </c>
      <c r="F63" s="326">
        <v>502.06080370102285</v>
      </c>
      <c r="G63" s="326">
        <f>F63*1.1</f>
        <v>552.2668840711252</v>
      </c>
      <c r="H63" s="355"/>
    </row>
    <row r="64" spans="1:8" ht="24">
      <c r="A64" s="353"/>
      <c r="B64" s="346" t="s">
        <v>697</v>
      </c>
      <c r="C64" s="332" t="s">
        <v>698</v>
      </c>
      <c r="D64" s="326">
        <v>136.02762726537603</v>
      </c>
      <c r="E64" s="326">
        <f t="shared" si="0"/>
        <v>149.63038999191363</v>
      </c>
      <c r="F64" s="326">
        <v>179.5564679902964</v>
      </c>
      <c r="G64" s="326">
        <f>F64*1.15</f>
        <v>206.48993818884085</v>
      </c>
      <c r="H64" s="355"/>
    </row>
    <row r="65" spans="1:8" ht="14.25">
      <c r="A65" s="356"/>
      <c r="B65" s="346" t="s">
        <v>699</v>
      </c>
      <c r="C65" s="332" t="s">
        <v>700</v>
      </c>
      <c r="D65" s="326">
        <v>188.85389028105604</v>
      </c>
      <c r="E65" s="326">
        <f t="shared" si="0"/>
        <v>207.73927930916165</v>
      </c>
      <c r="F65" s="326">
        <v>249.28713517099396</v>
      </c>
      <c r="G65" s="326">
        <f>F65*1.1</f>
        <v>274.2158486880934</v>
      </c>
      <c r="H65" s="357"/>
    </row>
    <row r="66" spans="1:8" ht="12.75">
      <c r="A66" s="327"/>
      <c r="B66" s="346" t="s">
        <v>701</v>
      </c>
      <c r="C66" s="339" t="s">
        <v>702</v>
      </c>
      <c r="D66" s="326">
        <v>30.04206609761281</v>
      </c>
      <c r="E66" s="326">
        <f t="shared" si="0"/>
        <v>33.046272707374094</v>
      </c>
      <c r="F66" s="326">
        <v>37.25216196103988</v>
      </c>
      <c r="G66" s="326">
        <f>F66*1.15</f>
        <v>42.83998625519586</v>
      </c>
      <c r="H66" s="323"/>
    </row>
    <row r="67" spans="1:8" ht="12.75">
      <c r="A67" s="327"/>
      <c r="B67" s="346" t="s">
        <v>703</v>
      </c>
      <c r="C67" s="339" t="s">
        <v>704</v>
      </c>
      <c r="D67" s="326">
        <v>38.80433537608321</v>
      </c>
      <c r="E67" s="326">
        <f t="shared" si="0"/>
        <v>42.684768913691535</v>
      </c>
      <c r="F67" s="326">
        <v>48.11737586634319</v>
      </c>
      <c r="G67" s="326">
        <f>F67*1.15</f>
        <v>55.334982246294665</v>
      </c>
      <c r="H67" s="323"/>
    </row>
    <row r="68" spans="1:8" ht="12.75">
      <c r="A68" s="327"/>
      <c r="B68" s="346" t="s">
        <v>705</v>
      </c>
      <c r="C68" s="339" t="s">
        <v>706</v>
      </c>
      <c r="D68" s="326">
        <v>33.79732435981441</v>
      </c>
      <c r="E68" s="326">
        <f t="shared" si="0"/>
        <v>37.177056795795856</v>
      </c>
      <c r="F68" s="326">
        <v>41.908682206169864</v>
      </c>
      <c r="G68" s="326">
        <f>F68*1.15</f>
        <v>48.19498453709534</v>
      </c>
      <c r="H68" s="323"/>
    </row>
    <row r="69" spans="1:8" ht="12.75">
      <c r="A69" s="327"/>
      <c r="B69" s="342" t="s">
        <v>707</v>
      </c>
      <c r="C69" s="339" t="s">
        <v>708</v>
      </c>
      <c r="D69" s="326">
        <v>60.08413219522562</v>
      </c>
      <c r="E69" s="326">
        <f t="shared" si="0"/>
        <v>66.09254541474819</v>
      </c>
      <c r="F69" s="326">
        <v>74.50432392207976</v>
      </c>
      <c r="G69" s="326">
        <f>F69*1.15</f>
        <v>85.67997251039172</v>
      </c>
      <c r="H69" s="323"/>
    </row>
    <row r="70" spans="1:8" ht="12.75">
      <c r="A70" s="359"/>
      <c r="B70" s="342" t="s">
        <v>709</v>
      </c>
      <c r="C70" s="339" t="s">
        <v>710</v>
      </c>
      <c r="D70" s="326">
        <v>86.37094003063682</v>
      </c>
      <c r="E70" s="326">
        <f t="shared" si="0"/>
        <v>95.00803403370051</v>
      </c>
      <c r="F70" s="326">
        <v>107.09996563798965</v>
      </c>
      <c r="G70" s="326">
        <f>F70*1.15</f>
        <v>123.16496048368809</v>
      </c>
      <c r="H70" s="323"/>
    </row>
    <row r="71" spans="1:8" ht="15">
      <c r="A71" s="359"/>
      <c r="B71" s="360" t="s">
        <v>711</v>
      </c>
      <c r="C71" s="361"/>
      <c r="D71" s="338"/>
      <c r="E71" s="338"/>
      <c r="F71" s="338"/>
      <c r="G71" s="338"/>
      <c r="H71" s="323"/>
    </row>
    <row r="72" spans="1:8" ht="12.75">
      <c r="A72" s="359"/>
      <c r="B72" s="347" t="s">
        <v>369</v>
      </c>
      <c r="C72" s="332" t="s">
        <v>712</v>
      </c>
      <c r="D72" s="326">
        <v>317.9451995330688</v>
      </c>
      <c r="E72" s="326">
        <f t="shared" si="0"/>
        <v>349.7397194863757</v>
      </c>
      <c r="F72" s="326">
        <v>394.25204742100533</v>
      </c>
      <c r="G72" s="326">
        <f>F72*1.1</f>
        <v>433.6772521631059</v>
      </c>
      <c r="H72" s="323"/>
    </row>
    <row r="73" spans="1:8" ht="24">
      <c r="A73" s="359"/>
      <c r="B73" s="347" t="s">
        <v>713</v>
      </c>
      <c r="C73" s="332" t="s">
        <v>714</v>
      </c>
      <c r="D73" s="326">
        <v>364.2600514335553</v>
      </c>
      <c r="E73" s="326">
        <f t="shared" si="0"/>
        <v>400.68605657691086</v>
      </c>
      <c r="F73" s="326">
        <v>451.6824637776086</v>
      </c>
      <c r="G73" s="326">
        <f aca="true" t="shared" si="4" ref="G73:G79">F73*1.1</f>
        <v>496.8507101553695</v>
      </c>
      <c r="H73" s="323"/>
    </row>
    <row r="74" spans="1:8" ht="15">
      <c r="A74" s="353"/>
      <c r="B74" s="347" t="s">
        <v>715</v>
      </c>
      <c r="C74" s="332" t="s">
        <v>716</v>
      </c>
      <c r="D74" s="326">
        <v>250.92474932448</v>
      </c>
      <c r="E74" s="326">
        <f t="shared" si="0"/>
        <v>276.017224256928</v>
      </c>
      <c r="F74" s="326">
        <v>331.2206691083136</v>
      </c>
      <c r="G74" s="326">
        <f t="shared" si="4"/>
        <v>364.342736019145</v>
      </c>
      <c r="H74" s="355"/>
    </row>
    <row r="75" spans="1:8" ht="24">
      <c r="A75" s="353"/>
      <c r="B75" s="347" t="s">
        <v>717</v>
      </c>
      <c r="C75" s="332" t="s">
        <v>718</v>
      </c>
      <c r="D75" s="326">
        <v>369.78384110976003</v>
      </c>
      <c r="E75" s="326">
        <f t="shared" si="0"/>
        <v>406.76222522073607</v>
      </c>
      <c r="F75" s="326">
        <v>488.1146702648833</v>
      </c>
      <c r="G75" s="326">
        <f t="shared" si="4"/>
        <v>536.9261372913717</v>
      </c>
      <c r="H75" s="355"/>
    </row>
    <row r="76" spans="1:8" ht="15">
      <c r="A76" s="353"/>
      <c r="B76" s="347" t="s">
        <v>719</v>
      </c>
      <c r="C76" s="332" t="s">
        <v>720</v>
      </c>
      <c r="D76" s="326">
        <v>418.64813439926405</v>
      </c>
      <c r="E76" s="326">
        <f>D76*1.1</f>
        <v>460.5129478391905</v>
      </c>
      <c r="F76" s="326">
        <v>552.6155374070286</v>
      </c>
      <c r="G76" s="326">
        <f t="shared" si="4"/>
        <v>607.8770911477314</v>
      </c>
      <c r="H76" s="355"/>
    </row>
    <row r="77" spans="1:8" ht="12.75">
      <c r="A77" s="327"/>
      <c r="B77" s="347" t="s">
        <v>721</v>
      </c>
      <c r="C77" s="362" t="s">
        <v>722</v>
      </c>
      <c r="D77" s="326">
        <v>1254.6237466224</v>
      </c>
      <c r="E77" s="326">
        <f>D77*1.1</f>
        <v>1380.08612128464</v>
      </c>
      <c r="F77" s="326">
        <v>1656.103345541568</v>
      </c>
      <c r="G77" s="326">
        <f t="shared" si="4"/>
        <v>1821.7136800957248</v>
      </c>
      <c r="H77" s="363"/>
    </row>
    <row r="78" spans="1:8" ht="24">
      <c r="A78" s="327"/>
      <c r="B78" s="364" t="s">
        <v>723</v>
      </c>
      <c r="C78" s="332" t="s">
        <v>724</v>
      </c>
      <c r="D78" s="326">
        <v>1781.565720203808</v>
      </c>
      <c r="E78" s="326">
        <f>D78*1.1</f>
        <v>1959.722292224189</v>
      </c>
      <c r="F78" s="326">
        <v>2351.666750669027</v>
      </c>
      <c r="G78" s="326">
        <f t="shared" si="4"/>
        <v>2586.8334257359297</v>
      </c>
      <c r="H78" s="323"/>
    </row>
    <row r="79" spans="1:8" ht="36">
      <c r="A79" s="327"/>
      <c r="B79" s="347" t="s">
        <v>725</v>
      </c>
      <c r="C79" s="332" t="s">
        <v>726</v>
      </c>
      <c r="D79" s="326">
        <v>1541.206223482464</v>
      </c>
      <c r="E79" s="326">
        <f>D79*1.1</f>
        <v>1695.3268458307107</v>
      </c>
      <c r="F79" s="326">
        <v>2034.3922149968528</v>
      </c>
      <c r="G79" s="326">
        <f t="shared" si="4"/>
        <v>2237.831436496538</v>
      </c>
      <c r="H79" s="323"/>
    </row>
    <row r="80" spans="1:8" ht="15">
      <c r="A80" s="353"/>
      <c r="B80" s="365" t="s">
        <v>727</v>
      </c>
      <c r="C80" s="366"/>
      <c r="D80" s="338"/>
      <c r="E80" s="338"/>
      <c r="F80" s="338"/>
      <c r="G80" s="338"/>
      <c r="H80" s="355"/>
    </row>
    <row r="81" spans="1:8" ht="12.75">
      <c r="A81" s="327"/>
      <c r="B81" s="346" t="s">
        <v>728</v>
      </c>
      <c r="C81" s="332" t="s">
        <v>729</v>
      </c>
      <c r="D81" s="326">
        <v>162.440758773216</v>
      </c>
      <c r="E81" s="326">
        <f aca="true" t="shared" si="5" ref="E81:E88">D81*1.1</f>
        <v>178.68483465053762</v>
      </c>
      <c r="F81" s="326">
        <v>214.42180158064514</v>
      </c>
      <c r="G81" s="326">
        <f>F81*1.1</f>
        <v>235.86398173870967</v>
      </c>
      <c r="H81" s="323"/>
    </row>
    <row r="82" spans="1:8" ht="12.75">
      <c r="A82" s="327"/>
      <c r="B82" s="346" t="s">
        <v>730</v>
      </c>
      <c r="C82" s="332" t="s">
        <v>731</v>
      </c>
      <c r="D82" s="326">
        <v>161.120102197824</v>
      </c>
      <c r="E82" s="326">
        <f t="shared" si="5"/>
        <v>177.2321124176064</v>
      </c>
      <c r="F82" s="326">
        <v>212.67853490112768</v>
      </c>
      <c r="G82" s="326">
        <f aca="true" t="shared" si="6" ref="G82:G88">F82*1.1</f>
        <v>233.94638839124048</v>
      </c>
      <c r="H82" s="323"/>
    </row>
    <row r="83" spans="1:8" ht="24">
      <c r="A83" s="327"/>
      <c r="B83" s="346" t="s">
        <v>732</v>
      </c>
      <c r="C83" s="332" t="s">
        <v>733</v>
      </c>
      <c r="D83" s="326">
        <v>455.62651851024003</v>
      </c>
      <c r="E83" s="326">
        <f t="shared" si="5"/>
        <v>501.1891703612641</v>
      </c>
      <c r="F83" s="326">
        <v>601.4270044335168</v>
      </c>
      <c r="G83" s="326">
        <f t="shared" si="6"/>
        <v>661.5697048768685</v>
      </c>
      <c r="H83" s="323"/>
    </row>
    <row r="84" spans="1:8" ht="12.75">
      <c r="A84" s="327"/>
      <c r="B84" s="346" t="s">
        <v>734</v>
      </c>
      <c r="C84" s="332" t="s">
        <v>735</v>
      </c>
      <c r="D84" s="326">
        <v>368.46318453436794</v>
      </c>
      <c r="E84" s="326">
        <f t="shared" si="5"/>
        <v>405.30950298780476</v>
      </c>
      <c r="F84" s="326">
        <v>486.37140358536567</v>
      </c>
      <c r="G84" s="326">
        <f t="shared" si="6"/>
        <v>535.0085439439023</v>
      </c>
      <c r="H84" s="323"/>
    </row>
    <row r="85" spans="1:8" ht="24">
      <c r="A85" s="327"/>
      <c r="B85" s="346" t="s">
        <v>736</v>
      </c>
      <c r="C85" s="332" t="s">
        <v>737</v>
      </c>
      <c r="D85" s="326">
        <v>434.49601330396814</v>
      </c>
      <c r="E85" s="326">
        <f t="shared" si="5"/>
        <v>477.945614634365</v>
      </c>
      <c r="F85" s="326">
        <v>573.534737561238</v>
      </c>
      <c r="G85" s="326">
        <f t="shared" si="6"/>
        <v>630.8882113173619</v>
      </c>
      <c r="H85" s="323"/>
    </row>
    <row r="86" spans="1:8" ht="12.75">
      <c r="A86" s="327"/>
      <c r="B86" s="346" t="s">
        <v>738</v>
      </c>
      <c r="C86" s="332" t="s">
        <v>739</v>
      </c>
      <c r="D86" s="326">
        <v>273.375911106144</v>
      </c>
      <c r="E86" s="326">
        <f t="shared" si="5"/>
        <v>300.7135022167584</v>
      </c>
      <c r="F86" s="326">
        <v>360.85620266011006</v>
      </c>
      <c r="G86" s="326">
        <f t="shared" si="6"/>
        <v>396.9418229261211</v>
      </c>
      <c r="H86" s="323"/>
    </row>
    <row r="87" spans="1:8" ht="12.75">
      <c r="A87" s="803"/>
      <c r="B87" s="367" t="s">
        <v>740</v>
      </c>
      <c r="C87" s="332" t="s">
        <v>741</v>
      </c>
      <c r="D87" s="326">
        <v>377.7077805621121</v>
      </c>
      <c r="E87" s="326">
        <f t="shared" si="5"/>
        <v>415.4785586183233</v>
      </c>
      <c r="F87" s="326">
        <v>498.5742703419879</v>
      </c>
      <c r="G87" s="326">
        <f t="shared" si="6"/>
        <v>548.4316973761868</v>
      </c>
      <c r="H87" s="323"/>
    </row>
    <row r="88" spans="1:8" ht="12.75">
      <c r="A88" s="803"/>
      <c r="B88" s="342" t="s">
        <v>742</v>
      </c>
      <c r="C88" s="332" t="s">
        <v>743</v>
      </c>
      <c r="D88" s="326">
        <v>223.19096124124795</v>
      </c>
      <c r="E88" s="326">
        <f t="shared" si="5"/>
        <v>245.51005736537277</v>
      </c>
      <c r="F88" s="326">
        <v>294.6120688384473</v>
      </c>
      <c r="G88" s="326">
        <f t="shared" si="6"/>
        <v>324.07327572229207</v>
      </c>
      <c r="H88" s="323"/>
    </row>
    <row r="89" spans="1:8" ht="15">
      <c r="A89" s="803"/>
      <c r="B89" s="368" t="s">
        <v>744</v>
      </c>
      <c r="C89" s="369"/>
      <c r="D89" s="338"/>
      <c r="E89" s="338"/>
      <c r="F89" s="338"/>
      <c r="G89" s="338"/>
      <c r="H89" s="323"/>
    </row>
    <row r="90" spans="1:8" ht="12.75">
      <c r="A90" s="803"/>
      <c r="B90" s="346" t="s">
        <v>745</v>
      </c>
      <c r="C90" s="339" t="s">
        <v>746</v>
      </c>
      <c r="D90" s="326">
        <v>160.304292884736</v>
      </c>
      <c r="E90" s="326">
        <f>D90*1.05</f>
        <v>168.3195075289728</v>
      </c>
      <c r="F90" s="326">
        <v>174.73167924436225</v>
      </c>
      <c r="G90" s="326">
        <f>F90*1.15</f>
        <v>200.94143113101657</v>
      </c>
      <c r="H90" s="323"/>
    </row>
    <row r="91" spans="1:8" ht="12.75">
      <c r="A91" s="803"/>
      <c r="B91" s="346" t="s">
        <v>747</v>
      </c>
      <c r="C91" s="339" t="s">
        <v>748</v>
      </c>
      <c r="D91" s="326">
        <v>37.4043350064384</v>
      </c>
      <c r="E91" s="326">
        <f aca="true" t="shared" si="7" ref="E91:E101">D91*1.05</f>
        <v>39.274551756760324</v>
      </c>
      <c r="F91" s="326">
        <v>40.77072515701786</v>
      </c>
      <c r="G91" s="326">
        <f aca="true" t="shared" si="8" ref="G91:G101">F91*1.15</f>
        <v>46.88633393057053</v>
      </c>
      <c r="H91" s="323"/>
    </row>
    <row r="92" spans="1:8" ht="12.75">
      <c r="A92" s="327"/>
      <c r="B92" s="346" t="s">
        <v>749</v>
      </c>
      <c r="C92" s="339" t="s">
        <v>750</v>
      </c>
      <c r="D92" s="326">
        <v>60.91563129619969</v>
      </c>
      <c r="E92" s="326">
        <f t="shared" si="7"/>
        <v>63.96141286100968</v>
      </c>
      <c r="F92" s="326">
        <v>66.39803811285766</v>
      </c>
      <c r="G92" s="326">
        <f t="shared" si="8"/>
        <v>76.3577438297863</v>
      </c>
      <c r="H92" s="323"/>
    </row>
    <row r="93" spans="1:8" ht="12.75">
      <c r="A93" s="327"/>
      <c r="B93" s="346" t="s">
        <v>751</v>
      </c>
      <c r="C93" s="339" t="s">
        <v>752</v>
      </c>
      <c r="D93" s="326">
        <v>68.39649829748738</v>
      </c>
      <c r="E93" s="326">
        <f t="shared" si="7"/>
        <v>71.81632321236175</v>
      </c>
      <c r="F93" s="326">
        <v>74.55218314426125</v>
      </c>
      <c r="G93" s="326">
        <f t="shared" si="8"/>
        <v>85.73501061590044</v>
      </c>
      <c r="H93" s="323"/>
    </row>
    <row r="94" spans="1:8" ht="12.75">
      <c r="A94" s="327"/>
      <c r="B94" s="346" t="s">
        <v>753</v>
      </c>
      <c r="C94" s="339" t="s">
        <v>754</v>
      </c>
      <c r="D94" s="326">
        <v>33.79732435981441</v>
      </c>
      <c r="E94" s="326">
        <f t="shared" si="7"/>
        <v>35.48719057780513</v>
      </c>
      <c r="F94" s="326">
        <v>41.908682206169864</v>
      </c>
      <c r="G94" s="326">
        <f t="shared" si="8"/>
        <v>48.19498453709534</v>
      </c>
      <c r="H94" s="323"/>
    </row>
    <row r="95" spans="1:8" ht="12.75">
      <c r="A95" s="327"/>
      <c r="B95" s="346" t="s">
        <v>755</v>
      </c>
      <c r="C95" s="370" t="s">
        <v>756</v>
      </c>
      <c r="D95" s="326">
        <v>56.788232741856</v>
      </c>
      <c r="E95" s="326">
        <f t="shared" si="7"/>
        <v>59.6276443789488</v>
      </c>
      <c r="F95" s="326">
        <v>74.96046721924992</v>
      </c>
      <c r="G95" s="326">
        <f t="shared" si="8"/>
        <v>86.2045373021374</v>
      </c>
      <c r="H95" s="323"/>
    </row>
    <row r="96" spans="1:8" ht="12.75">
      <c r="A96" s="327"/>
      <c r="B96" s="346" t="s">
        <v>757</v>
      </c>
      <c r="C96" s="370" t="s">
        <v>758</v>
      </c>
      <c r="D96" s="326">
        <v>69.994798495776</v>
      </c>
      <c r="E96" s="326">
        <f t="shared" si="7"/>
        <v>73.4945384205648</v>
      </c>
      <c r="F96" s="326">
        <v>92.3931340144243</v>
      </c>
      <c r="G96" s="326">
        <f t="shared" si="8"/>
        <v>106.25210411658794</v>
      </c>
      <c r="H96" s="323"/>
    </row>
    <row r="97" spans="1:8" ht="12.75">
      <c r="A97" s="327"/>
      <c r="B97" s="346" t="s">
        <v>759</v>
      </c>
      <c r="C97" s="370" t="s">
        <v>760</v>
      </c>
      <c r="D97" s="326">
        <v>352.61530562966396</v>
      </c>
      <c r="E97" s="326">
        <f t="shared" si="7"/>
        <v>370.24607091114717</v>
      </c>
      <c r="F97" s="326">
        <v>465.4522034311564</v>
      </c>
      <c r="G97" s="326">
        <f>F97*1.1</f>
        <v>511.9974237742721</v>
      </c>
      <c r="H97" s="323"/>
    </row>
    <row r="98" spans="1:8" ht="12.75">
      <c r="A98" s="327"/>
      <c r="B98" s="346" t="s">
        <v>761</v>
      </c>
      <c r="C98" s="370" t="s">
        <v>762</v>
      </c>
      <c r="D98" s="326">
        <v>101.69055630518403</v>
      </c>
      <c r="E98" s="326">
        <f t="shared" si="7"/>
        <v>106.77508412044324</v>
      </c>
      <c r="F98" s="326">
        <v>134.23153432284292</v>
      </c>
      <c r="G98" s="326">
        <f t="shared" si="8"/>
        <v>154.36626447126935</v>
      </c>
      <c r="H98" s="323"/>
    </row>
    <row r="99" spans="1:8" ht="12.75">
      <c r="A99" s="327"/>
      <c r="B99" s="346" t="s">
        <v>763</v>
      </c>
      <c r="C99" s="370" t="s">
        <v>764</v>
      </c>
      <c r="D99" s="326">
        <v>100.36989972979201</v>
      </c>
      <c r="E99" s="326">
        <f t="shared" si="7"/>
        <v>105.38839471628161</v>
      </c>
      <c r="F99" s="326">
        <v>132.48826764332546</v>
      </c>
      <c r="G99" s="326">
        <f t="shared" si="8"/>
        <v>152.36150778982426</v>
      </c>
      <c r="H99" s="323"/>
    </row>
    <row r="100" spans="1:8" ht="12.75">
      <c r="A100" s="327"/>
      <c r="B100" s="346" t="s">
        <v>765</v>
      </c>
      <c r="C100" s="370" t="s">
        <v>766</v>
      </c>
      <c r="D100" s="326">
        <v>87.16333397587199</v>
      </c>
      <c r="E100" s="326">
        <f t="shared" si="7"/>
        <v>91.5215006746656</v>
      </c>
      <c r="F100" s="326">
        <v>115.05560084815103</v>
      </c>
      <c r="G100" s="326">
        <f t="shared" si="8"/>
        <v>132.31394097537367</v>
      </c>
      <c r="H100" s="323"/>
    </row>
    <row r="101" spans="1:8" ht="12.75">
      <c r="A101" s="327"/>
      <c r="B101" s="347" t="s">
        <v>767</v>
      </c>
      <c r="C101" s="370" t="s">
        <v>768</v>
      </c>
      <c r="D101" s="326">
        <v>87.16333397587199</v>
      </c>
      <c r="E101" s="326">
        <f t="shared" si="7"/>
        <v>91.5215006746656</v>
      </c>
      <c r="F101" s="326">
        <v>115.05560084815103</v>
      </c>
      <c r="G101" s="326">
        <f t="shared" si="8"/>
        <v>132.31394097537367</v>
      </c>
      <c r="H101" s="323"/>
    </row>
    <row r="102" spans="1:8" ht="12.75">
      <c r="A102" s="804"/>
      <c r="B102" s="805"/>
      <c r="C102" s="805"/>
      <c r="D102" s="805"/>
      <c r="E102" s="805"/>
      <c r="F102" s="805"/>
      <c r="G102" s="805"/>
      <c r="H102" s="806"/>
    </row>
  </sheetData>
  <sheetProtection password="B3E8" sheet="1" objects="1" scenarios="1"/>
  <mergeCells count="9">
    <mergeCell ref="A33:A41"/>
    <mergeCell ref="A50:A51"/>
    <mergeCell ref="A87:A91"/>
    <mergeCell ref="A102:H102"/>
    <mergeCell ref="B2:B5"/>
    <mergeCell ref="C2:F5"/>
    <mergeCell ref="H2:H7"/>
    <mergeCell ref="B6:F6"/>
    <mergeCell ref="B7:F8"/>
  </mergeCells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C23" sqref="C23"/>
    </sheetView>
  </sheetViews>
  <sheetFormatPr defaultColWidth="9.140625" defaultRowHeight="12.75"/>
  <cols>
    <col min="1" max="1" width="3.140625" style="0" bestFit="1" customWidth="1"/>
    <col min="2" max="2" width="12.8515625" style="0" bestFit="1" customWidth="1"/>
    <col min="3" max="3" width="85.00390625" style="0" customWidth="1"/>
    <col min="4" max="4" width="0.13671875" style="147" customWidth="1"/>
    <col min="5" max="5" width="8.7109375" style="147" customWidth="1"/>
    <col min="6" max="6" width="8.28125" style="0" customWidth="1"/>
    <col min="7" max="7" width="8.57421875" style="148" hidden="1" customWidth="1"/>
    <col min="8" max="8" width="8.57421875" style="148" customWidth="1"/>
    <col min="9" max="9" width="9.140625" style="144" customWidth="1"/>
  </cols>
  <sheetData>
    <row r="1" spans="1:8" ht="20.25" customHeight="1" thickBot="1">
      <c r="A1" s="141"/>
      <c r="B1" s="142"/>
      <c r="C1" s="143" t="s">
        <v>1377</v>
      </c>
      <c r="D1" s="807" t="s">
        <v>1378</v>
      </c>
      <c r="E1" s="807"/>
      <c r="F1" s="807"/>
      <c r="G1" s="807"/>
      <c r="H1" s="808"/>
    </row>
    <row r="2" spans="1:9" ht="13.5" thickBot="1">
      <c r="A2" s="145" t="s">
        <v>1379</v>
      </c>
      <c r="B2" s="146" t="s">
        <v>1380</v>
      </c>
      <c r="C2" s="146" t="s">
        <v>1381</v>
      </c>
      <c r="E2" s="145" t="s">
        <v>1382</v>
      </c>
      <c r="F2" s="145" t="s">
        <v>1383</v>
      </c>
      <c r="H2" s="149" t="s">
        <v>1384</v>
      </c>
      <c r="I2" s="150" t="s">
        <v>1385</v>
      </c>
    </row>
    <row r="3" spans="1:9" ht="17.25" customHeight="1" thickBot="1">
      <c r="A3" s="809" t="s">
        <v>1386</v>
      </c>
      <c r="B3" s="810"/>
      <c r="C3" s="810"/>
      <c r="D3" s="810"/>
      <c r="E3" s="810"/>
      <c r="F3" s="810"/>
      <c r="G3" s="810"/>
      <c r="H3" s="810"/>
      <c r="I3" s="811"/>
    </row>
    <row r="4" spans="1:9" ht="13.5">
      <c r="A4" s="151">
        <v>1</v>
      </c>
      <c r="B4" s="152" t="s">
        <v>1419</v>
      </c>
      <c r="C4" s="153" t="s">
        <v>1387</v>
      </c>
      <c r="D4" s="154">
        <v>65</v>
      </c>
      <c r="E4" s="155">
        <v>86</v>
      </c>
      <c r="F4" s="155">
        <f aca="true" t="shared" si="0" ref="F4:F19">(E4+H4)/2</f>
        <v>95</v>
      </c>
      <c r="G4" s="156">
        <v>80</v>
      </c>
      <c r="H4" s="157">
        <v>104</v>
      </c>
      <c r="I4" s="158">
        <f aca="true" t="shared" si="1" ref="I4:I19">H4*5.1</f>
        <v>530.4</v>
      </c>
    </row>
    <row r="5" spans="1:9" ht="27" customHeight="1">
      <c r="A5" s="159">
        <v>3</v>
      </c>
      <c r="B5" s="160" t="s">
        <v>1388</v>
      </c>
      <c r="C5" s="161" t="s">
        <v>1389</v>
      </c>
      <c r="D5" s="154">
        <v>76</v>
      </c>
      <c r="E5" s="162">
        <v>96</v>
      </c>
      <c r="F5" s="155">
        <f t="shared" si="0"/>
        <v>106</v>
      </c>
      <c r="G5" s="163">
        <v>94</v>
      </c>
      <c r="H5" s="164">
        <v>116</v>
      </c>
      <c r="I5" s="165">
        <f t="shared" si="1"/>
        <v>591.5999999999999</v>
      </c>
    </row>
    <row r="6" spans="1:9" ht="13.5">
      <c r="A6" s="166">
        <v>4</v>
      </c>
      <c r="B6" s="167" t="s">
        <v>1390</v>
      </c>
      <c r="C6" s="168" t="s">
        <v>1391</v>
      </c>
      <c r="D6" s="169">
        <v>62</v>
      </c>
      <c r="E6" s="162">
        <v>132</v>
      </c>
      <c r="F6" s="155">
        <f t="shared" si="0"/>
        <v>145.5</v>
      </c>
      <c r="G6" s="163">
        <f>F6*1.1</f>
        <v>160.05</v>
      </c>
      <c r="H6" s="164">
        <v>159</v>
      </c>
      <c r="I6" s="165">
        <f t="shared" si="1"/>
        <v>810.9</v>
      </c>
    </row>
    <row r="7" spans="1:9" ht="26.25" customHeight="1">
      <c r="A7" s="159">
        <v>6</v>
      </c>
      <c r="B7" s="160" t="s">
        <v>1392</v>
      </c>
      <c r="C7" s="161" t="s">
        <v>1393</v>
      </c>
      <c r="D7" s="169">
        <v>90</v>
      </c>
      <c r="E7" s="162">
        <v>109</v>
      </c>
      <c r="F7" s="155">
        <f t="shared" si="0"/>
        <v>120.5</v>
      </c>
      <c r="G7" s="163">
        <v>109</v>
      </c>
      <c r="H7" s="164">
        <v>132</v>
      </c>
      <c r="I7" s="165">
        <f t="shared" si="1"/>
        <v>673.1999999999999</v>
      </c>
    </row>
    <row r="8" spans="1:9" ht="14.25" thickBot="1">
      <c r="A8" s="159">
        <v>7</v>
      </c>
      <c r="B8" s="167" t="s">
        <v>1394</v>
      </c>
      <c r="C8" s="168" t="s">
        <v>1395</v>
      </c>
      <c r="D8" s="169">
        <v>22</v>
      </c>
      <c r="E8" s="162">
        <v>28</v>
      </c>
      <c r="F8" s="155">
        <f t="shared" si="0"/>
        <v>31</v>
      </c>
      <c r="G8" s="163">
        <v>29</v>
      </c>
      <c r="H8" s="164">
        <v>34</v>
      </c>
      <c r="I8" s="165">
        <f t="shared" si="1"/>
        <v>173.39999999999998</v>
      </c>
    </row>
    <row r="9" spans="1:9" ht="27" customHeight="1" thickBot="1">
      <c r="A9" s="170">
        <v>9</v>
      </c>
      <c r="B9" s="171" t="s">
        <v>1396</v>
      </c>
      <c r="C9" s="161" t="s">
        <v>1397</v>
      </c>
      <c r="D9" s="172">
        <v>150</v>
      </c>
      <c r="E9" s="162">
        <v>186</v>
      </c>
      <c r="F9" s="155">
        <f t="shared" si="0"/>
        <v>205.5</v>
      </c>
      <c r="G9" s="173">
        <f>F9*1.1</f>
        <v>226.05</v>
      </c>
      <c r="H9" s="164">
        <v>225</v>
      </c>
      <c r="I9" s="165">
        <f t="shared" si="1"/>
        <v>1147.5</v>
      </c>
    </row>
    <row r="10" spans="1:9" ht="27" customHeight="1" thickBot="1">
      <c r="A10" s="174">
        <v>10</v>
      </c>
      <c r="B10" s="175" t="s">
        <v>1398</v>
      </c>
      <c r="C10" s="176" t="s">
        <v>1399</v>
      </c>
      <c r="D10" s="172">
        <v>117</v>
      </c>
      <c r="E10" s="162">
        <v>144</v>
      </c>
      <c r="F10" s="155">
        <f t="shared" si="0"/>
        <v>158</v>
      </c>
      <c r="G10" s="173">
        <v>140</v>
      </c>
      <c r="H10" s="164">
        <v>172</v>
      </c>
      <c r="I10" s="165">
        <f t="shared" si="1"/>
        <v>877.1999999999999</v>
      </c>
    </row>
    <row r="11" spans="1:9" ht="15.75" customHeight="1">
      <c r="A11" s="177">
        <v>11</v>
      </c>
      <c r="B11" s="178" t="s">
        <v>1400</v>
      </c>
      <c r="C11" s="179" t="s">
        <v>1401</v>
      </c>
      <c r="D11" s="180"/>
      <c r="E11" s="162">
        <v>93</v>
      </c>
      <c r="F11" s="155">
        <f t="shared" si="0"/>
        <v>102.5</v>
      </c>
      <c r="G11" s="173"/>
      <c r="H11" s="164">
        <v>112</v>
      </c>
      <c r="I11" s="165">
        <f t="shared" si="1"/>
        <v>571.1999999999999</v>
      </c>
    </row>
    <row r="12" spans="1:9" ht="13.5">
      <c r="A12" s="177">
        <v>12</v>
      </c>
      <c r="B12" s="178" t="s">
        <v>1402</v>
      </c>
      <c r="C12" s="168" t="s">
        <v>1403</v>
      </c>
      <c r="D12" s="154">
        <v>67</v>
      </c>
      <c r="E12" s="162">
        <v>82</v>
      </c>
      <c r="F12" s="155">
        <f t="shared" si="0"/>
        <v>90.5</v>
      </c>
      <c r="G12" s="163">
        <f>F12*1.1</f>
        <v>99.55000000000001</v>
      </c>
      <c r="H12" s="164">
        <v>99</v>
      </c>
      <c r="I12" s="165">
        <f t="shared" si="1"/>
        <v>504.9</v>
      </c>
    </row>
    <row r="13" spans="1:9" ht="13.5">
      <c r="A13" s="177">
        <v>13</v>
      </c>
      <c r="B13" s="178" t="s">
        <v>1404</v>
      </c>
      <c r="C13" s="168" t="s">
        <v>1403</v>
      </c>
      <c r="D13" s="169">
        <v>67</v>
      </c>
      <c r="E13" s="162">
        <v>82</v>
      </c>
      <c r="F13" s="155">
        <f t="shared" si="0"/>
        <v>90.5</v>
      </c>
      <c r="G13" s="163">
        <f>F13*1.1</f>
        <v>99.55000000000001</v>
      </c>
      <c r="H13" s="164">
        <v>99</v>
      </c>
      <c r="I13" s="165">
        <f t="shared" si="1"/>
        <v>504.9</v>
      </c>
    </row>
    <row r="14" spans="1:10" ht="13.5">
      <c r="A14" s="177">
        <v>14</v>
      </c>
      <c r="B14" s="178" t="s">
        <v>1405</v>
      </c>
      <c r="C14" s="168" t="s">
        <v>1406</v>
      </c>
      <c r="D14" s="169">
        <v>82</v>
      </c>
      <c r="E14" s="162">
        <v>102</v>
      </c>
      <c r="F14" s="155">
        <f t="shared" si="0"/>
        <v>113</v>
      </c>
      <c r="G14" s="163">
        <f>F14*1.1</f>
        <v>124.30000000000001</v>
      </c>
      <c r="H14" s="164">
        <v>124</v>
      </c>
      <c r="I14" s="165">
        <f t="shared" si="1"/>
        <v>632.4</v>
      </c>
      <c r="J14" s="181"/>
    </row>
    <row r="15" spans="1:10" ht="13.5">
      <c r="A15" s="177">
        <v>15</v>
      </c>
      <c r="B15" s="178" t="s">
        <v>1407</v>
      </c>
      <c r="C15" s="168" t="s">
        <v>1408</v>
      </c>
      <c r="D15" s="169">
        <v>62</v>
      </c>
      <c r="E15" s="162">
        <v>79</v>
      </c>
      <c r="F15" s="155">
        <f t="shared" si="0"/>
        <v>87</v>
      </c>
      <c r="G15" s="173">
        <v>81</v>
      </c>
      <c r="H15" s="164">
        <v>95</v>
      </c>
      <c r="I15" s="165">
        <f t="shared" si="1"/>
        <v>484.49999999999994</v>
      </c>
      <c r="J15" s="181"/>
    </row>
    <row r="16" spans="1:10" ht="13.5">
      <c r="A16" s="159">
        <v>16</v>
      </c>
      <c r="B16" s="160" t="s">
        <v>1409</v>
      </c>
      <c r="C16" s="153" t="s">
        <v>1410</v>
      </c>
      <c r="D16" s="169">
        <v>77</v>
      </c>
      <c r="E16" s="162">
        <v>96</v>
      </c>
      <c r="F16" s="155">
        <f t="shared" si="0"/>
        <v>100.5</v>
      </c>
      <c r="G16" s="163">
        <f>F16*1.1</f>
        <v>110.55000000000001</v>
      </c>
      <c r="H16" s="164">
        <v>105</v>
      </c>
      <c r="I16" s="165">
        <f t="shared" si="1"/>
        <v>535.5</v>
      </c>
      <c r="J16" s="181"/>
    </row>
    <row r="17" spans="1:10" ht="13.5">
      <c r="A17" s="182">
        <v>17</v>
      </c>
      <c r="B17" s="167" t="s">
        <v>1411</v>
      </c>
      <c r="C17" s="168" t="s">
        <v>1412</v>
      </c>
      <c r="D17" s="169">
        <v>23</v>
      </c>
      <c r="E17" s="162">
        <v>28</v>
      </c>
      <c r="F17" s="155">
        <f t="shared" si="0"/>
        <v>31</v>
      </c>
      <c r="G17" s="163">
        <v>30</v>
      </c>
      <c r="H17" s="164">
        <v>34</v>
      </c>
      <c r="I17" s="165">
        <f t="shared" si="1"/>
        <v>173.39999999999998</v>
      </c>
      <c r="J17" s="181"/>
    </row>
    <row r="18" spans="1:10" ht="13.5">
      <c r="A18" s="183">
        <v>18</v>
      </c>
      <c r="B18" s="167" t="s">
        <v>1413</v>
      </c>
      <c r="C18" s="168" t="s">
        <v>1414</v>
      </c>
      <c r="D18" s="169">
        <v>23</v>
      </c>
      <c r="E18" s="162">
        <v>29</v>
      </c>
      <c r="F18" s="155">
        <f t="shared" si="0"/>
        <v>32.5</v>
      </c>
      <c r="G18" s="163">
        <v>30</v>
      </c>
      <c r="H18" s="164">
        <v>36</v>
      </c>
      <c r="I18" s="165">
        <f t="shared" si="1"/>
        <v>183.6</v>
      </c>
      <c r="J18" s="181"/>
    </row>
    <row r="19" spans="1:10" ht="14.25" thickBot="1">
      <c r="A19" s="182">
        <v>19</v>
      </c>
      <c r="B19" s="184" t="s">
        <v>1415</v>
      </c>
      <c r="C19" s="185" t="s">
        <v>1416</v>
      </c>
      <c r="D19" s="186">
        <v>18</v>
      </c>
      <c r="E19" s="187">
        <f>D19+5</f>
        <v>23</v>
      </c>
      <c r="F19" s="188">
        <f t="shared" si="0"/>
        <v>25.299999999999997</v>
      </c>
      <c r="G19" s="189">
        <v>24</v>
      </c>
      <c r="H19" s="190">
        <f>G19*1.15</f>
        <v>27.599999999999998</v>
      </c>
      <c r="I19" s="191">
        <f t="shared" si="1"/>
        <v>140.76</v>
      </c>
      <c r="J19" s="181"/>
    </row>
    <row r="20" spans="1:12" ht="19.5" thickBot="1">
      <c r="A20" s="809" t="s">
        <v>1417</v>
      </c>
      <c r="B20" s="810"/>
      <c r="C20" s="810"/>
      <c r="D20" s="810"/>
      <c r="E20" s="810"/>
      <c r="F20" s="810"/>
      <c r="G20" s="810"/>
      <c r="H20" s="810"/>
      <c r="I20" s="811"/>
      <c r="J20" s="192"/>
      <c r="K20" s="192"/>
      <c r="L20" s="193"/>
    </row>
    <row r="21" spans="1:10" ht="39" thickBot="1">
      <c r="A21" s="194">
        <v>1</v>
      </c>
      <c r="B21" s="195" t="s">
        <v>1418</v>
      </c>
      <c r="C21" s="196" t="s">
        <v>429</v>
      </c>
      <c r="D21" s="197">
        <v>218</v>
      </c>
      <c r="E21" s="162">
        <v>273</v>
      </c>
      <c r="F21" s="197">
        <f aca="true" t="shared" si="2" ref="F21:F27">(E21+H21)/2</f>
        <v>286</v>
      </c>
      <c r="G21" s="163">
        <f>F21*1.1</f>
        <v>314.6</v>
      </c>
      <c r="H21" s="164">
        <v>299</v>
      </c>
      <c r="I21" s="165">
        <f aca="true" t="shared" si="3" ref="I21:I27">H21*5.1</f>
        <v>1524.8999999999999</v>
      </c>
      <c r="J21" s="181"/>
    </row>
    <row r="22" spans="1:10" ht="26.25" thickBot="1">
      <c r="A22" s="198">
        <v>2</v>
      </c>
      <c r="B22" s="199" t="s">
        <v>430</v>
      </c>
      <c r="C22" s="200" t="s">
        <v>431</v>
      </c>
      <c r="D22" s="201">
        <v>81</v>
      </c>
      <c r="E22" s="162">
        <v>206</v>
      </c>
      <c r="F22" s="197">
        <f t="shared" si="2"/>
        <v>215.5</v>
      </c>
      <c r="G22" s="173">
        <v>104</v>
      </c>
      <c r="H22" s="164">
        <v>225</v>
      </c>
      <c r="I22" s="165">
        <f t="shared" si="3"/>
        <v>1147.5</v>
      </c>
      <c r="J22" s="181"/>
    </row>
    <row r="23" spans="1:10" ht="26.25" thickBot="1">
      <c r="A23" s="202">
        <v>3</v>
      </c>
      <c r="B23" s="203" t="s">
        <v>432</v>
      </c>
      <c r="C23" s="200" t="s">
        <v>433</v>
      </c>
      <c r="D23" s="204">
        <v>91</v>
      </c>
      <c r="E23" s="162">
        <v>226</v>
      </c>
      <c r="F23" s="197">
        <f t="shared" si="2"/>
        <v>237</v>
      </c>
      <c r="G23" s="163">
        <f>F23*1.1</f>
        <v>260.70000000000005</v>
      </c>
      <c r="H23" s="164">
        <v>248</v>
      </c>
      <c r="I23" s="165">
        <f t="shared" si="3"/>
        <v>1264.8</v>
      </c>
      <c r="J23" s="181"/>
    </row>
    <row r="24" spans="1:10" ht="26.25" thickBot="1">
      <c r="A24" s="202">
        <v>4</v>
      </c>
      <c r="B24" s="203" t="s">
        <v>434</v>
      </c>
      <c r="C24" s="200" t="s">
        <v>435</v>
      </c>
      <c r="D24" s="162">
        <v>135</v>
      </c>
      <c r="E24" s="162">
        <v>290</v>
      </c>
      <c r="F24" s="197">
        <f t="shared" si="2"/>
        <v>304.5</v>
      </c>
      <c r="G24" s="163">
        <f>F24*1.1</f>
        <v>334.95000000000005</v>
      </c>
      <c r="H24" s="164">
        <v>319</v>
      </c>
      <c r="I24" s="165">
        <f t="shared" si="3"/>
        <v>1626.8999999999999</v>
      </c>
      <c r="J24" s="181"/>
    </row>
    <row r="25" spans="1:10" ht="26.25" thickBot="1">
      <c r="A25" s="205">
        <v>5</v>
      </c>
      <c r="B25" s="206" t="s">
        <v>436</v>
      </c>
      <c r="C25" s="207" t="s">
        <v>437</v>
      </c>
      <c r="D25" s="187">
        <v>152</v>
      </c>
      <c r="E25" s="187">
        <v>303</v>
      </c>
      <c r="F25" s="197">
        <f t="shared" si="2"/>
        <v>318</v>
      </c>
      <c r="G25" s="208">
        <f>F25*1.1</f>
        <v>349.8</v>
      </c>
      <c r="H25" s="190">
        <v>333</v>
      </c>
      <c r="I25" s="165">
        <f t="shared" si="3"/>
        <v>1698.3</v>
      </c>
      <c r="J25" s="181"/>
    </row>
    <row r="26" spans="1:10" ht="14.25" thickBot="1">
      <c r="A26" s="209" t="s">
        <v>438</v>
      </c>
      <c r="B26" s="210" t="s">
        <v>439</v>
      </c>
      <c r="C26" s="211"/>
      <c r="D26" s="162"/>
      <c r="E26" s="162">
        <v>5</v>
      </c>
      <c r="F26" s="197">
        <f t="shared" si="2"/>
        <v>5.5</v>
      </c>
      <c r="G26" s="164"/>
      <c r="H26" s="164">
        <v>6</v>
      </c>
      <c r="I26" s="165">
        <f t="shared" si="3"/>
        <v>30.599999999999998</v>
      </c>
      <c r="J26" s="181"/>
    </row>
    <row r="27" spans="1:10" ht="14.25" thickBot="1">
      <c r="A27" s="212" t="s">
        <v>440</v>
      </c>
      <c r="B27" s="213" t="s">
        <v>441</v>
      </c>
      <c r="C27" s="214"/>
      <c r="D27" s="162"/>
      <c r="E27" s="162">
        <v>15</v>
      </c>
      <c r="F27" s="197">
        <f t="shared" si="2"/>
        <v>16.5</v>
      </c>
      <c r="G27" s="164"/>
      <c r="H27" s="164">
        <v>18</v>
      </c>
      <c r="I27" s="165">
        <f t="shared" si="3"/>
        <v>91.8</v>
      </c>
      <c r="J27" s="181"/>
    </row>
    <row r="28" spans="1:10" ht="14.25" thickBot="1">
      <c r="A28" s="215"/>
      <c r="B28" s="216"/>
      <c r="C28" s="217"/>
      <c r="D28" s="155"/>
      <c r="E28" s="155"/>
      <c r="F28" s="197"/>
      <c r="G28" s="156"/>
      <c r="H28" s="157"/>
      <c r="I28" s="165"/>
      <c r="J28" s="181"/>
    </row>
    <row r="29" spans="1:9" ht="14.25" thickBot="1">
      <c r="A29" s="205">
        <v>6</v>
      </c>
      <c r="B29" s="218" t="s">
        <v>442</v>
      </c>
      <c r="C29" s="219" t="s">
        <v>443</v>
      </c>
      <c r="D29" s="155"/>
      <c r="E29" s="155">
        <v>146</v>
      </c>
      <c r="F29" s="197">
        <f aca="true" t="shared" si="4" ref="F29:F45">(E29+H29)/2</f>
        <v>161.5</v>
      </c>
      <c r="G29" s="156"/>
      <c r="H29" s="157">
        <v>177</v>
      </c>
      <c r="I29" s="165">
        <f aca="true" t="shared" si="5" ref="I29:I45">H29*5.1</f>
        <v>902.6999999999999</v>
      </c>
    </row>
    <row r="30" spans="1:9" ht="14.25" thickBot="1">
      <c r="A30" s="205">
        <v>7</v>
      </c>
      <c r="B30" s="220" t="s">
        <v>444</v>
      </c>
      <c r="C30" s="221" t="s">
        <v>445</v>
      </c>
      <c r="D30" s="162">
        <v>77</v>
      </c>
      <c r="E30" s="162">
        <v>100</v>
      </c>
      <c r="F30" s="197">
        <f t="shared" si="4"/>
        <v>110.5</v>
      </c>
      <c r="G30" s="163"/>
      <c r="H30" s="164">
        <v>121</v>
      </c>
      <c r="I30" s="144">
        <f t="shared" si="5"/>
        <v>617.0999999999999</v>
      </c>
    </row>
    <row r="31" spans="1:9" ht="14.25" thickBot="1">
      <c r="A31" s="205">
        <v>8</v>
      </c>
      <c r="B31" s="220" t="s">
        <v>446</v>
      </c>
      <c r="C31" s="200" t="s">
        <v>447</v>
      </c>
      <c r="D31" s="162">
        <v>86</v>
      </c>
      <c r="E31" s="162">
        <v>113</v>
      </c>
      <c r="F31" s="197">
        <f t="shared" si="4"/>
        <v>125</v>
      </c>
      <c r="G31" s="163"/>
      <c r="H31" s="164">
        <v>137</v>
      </c>
      <c r="I31" s="144">
        <f t="shared" si="5"/>
        <v>698.6999999999999</v>
      </c>
    </row>
    <row r="32" spans="1:9" ht="14.25" thickBot="1">
      <c r="A32" s="205">
        <v>9</v>
      </c>
      <c r="B32" s="220" t="s">
        <v>448</v>
      </c>
      <c r="C32" s="200" t="s">
        <v>449</v>
      </c>
      <c r="D32" s="162">
        <v>77</v>
      </c>
      <c r="E32" s="162">
        <v>169</v>
      </c>
      <c r="F32" s="197">
        <f t="shared" si="4"/>
        <v>186.5</v>
      </c>
      <c r="G32" s="163"/>
      <c r="H32" s="164">
        <v>204</v>
      </c>
      <c r="I32" s="144">
        <f t="shared" si="5"/>
        <v>1040.3999999999999</v>
      </c>
    </row>
    <row r="33" spans="1:9" ht="14.25" thickBot="1">
      <c r="A33" s="205">
        <v>10</v>
      </c>
      <c r="B33" s="222" t="s">
        <v>450</v>
      </c>
      <c r="C33" s="223" t="s">
        <v>451</v>
      </c>
      <c r="D33" s="162">
        <v>77</v>
      </c>
      <c r="E33" s="162">
        <v>182</v>
      </c>
      <c r="F33" s="197">
        <f t="shared" si="4"/>
        <v>201</v>
      </c>
      <c r="G33" s="163"/>
      <c r="H33" s="164">
        <v>220</v>
      </c>
      <c r="I33" s="144">
        <f t="shared" si="5"/>
        <v>1122</v>
      </c>
    </row>
    <row r="34" spans="1:9" ht="14.25" thickBot="1">
      <c r="A34" s="205">
        <v>11</v>
      </c>
      <c r="B34" s="224" t="s">
        <v>452</v>
      </c>
      <c r="C34" s="225" t="s">
        <v>453</v>
      </c>
      <c r="D34" s="162">
        <v>85</v>
      </c>
      <c r="E34" s="162">
        <v>96</v>
      </c>
      <c r="F34" s="197">
        <f t="shared" si="4"/>
        <v>106</v>
      </c>
      <c r="G34" s="163"/>
      <c r="H34" s="164">
        <v>116</v>
      </c>
      <c r="I34" s="144">
        <f t="shared" si="5"/>
        <v>591.5999999999999</v>
      </c>
    </row>
    <row r="35" spans="1:9" ht="14.25" thickBot="1">
      <c r="A35" s="205">
        <v>12</v>
      </c>
      <c r="B35" s="226" t="s">
        <v>454</v>
      </c>
      <c r="C35" s="227" t="s">
        <v>455</v>
      </c>
      <c r="D35" s="162">
        <v>72</v>
      </c>
      <c r="E35" s="162">
        <v>107</v>
      </c>
      <c r="F35" s="197">
        <f t="shared" si="4"/>
        <v>118</v>
      </c>
      <c r="G35" s="173"/>
      <c r="H35" s="164">
        <v>129</v>
      </c>
      <c r="I35" s="144">
        <f t="shared" si="5"/>
        <v>657.9</v>
      </c>
    </row>
    <row r="36" spans="1:9" ht="14.25" thickBot="1">
      <c r="A36" s="205">
        <v>96</v>
      </c>
      <c r="B36" s="226" t="s">
        <v>456</v>
      </c>
      <c r="C36" s="228" t="s">
        <v>453</v>
      </c>
      <c r="D36" s="162">
        <v>82</v>
      </c>
      <c r="E36" s="162">
        <v>96</v>
      </c>
      <c r="F36" s="197">
        <f t="shared" si="4"/>
        <v>106</v>
      </c>
      <c r="G36" s="173"/>
      <c r="H36" s="164">
        <v>116</v>
      </c>
      <c r="I36" s="144">
        <f t="shared" si="5"/>
        <v>591.5999999999999</v>
      </c>
    </row>
    <row r="37" spans="1:9" ht="14.25" thickBot="1">
      <c r="A37" s="205">
        <v>14</v>
      </c>
      <c r="B37" s="226" t="s">
        <v>457</v>
      </c>
      <c r="C37" s="228" t="s">
        <v>453</v>
      </c>
      <c r="D37" s="162">
        <v>96</v>
      </c>
      <c r="E37" s="162">
        <v>96</v>
      </c>
      <c r="F37" s="197">
        <f t="shared" si="4"/>
        <v>106</v>
      </c>
      <c r="G37" s="163"/>
      <c r="H37" s="164">
        <v>116</v>
      </c>
      <c r="I37" s="144">
        <f t="shared" si="5"/>
        <v>591.5999999999999</v>
      </c>
    </row>
    <row r="38" spans="1:9" ht="14.25" thickBot="1">
      <c r="A38" s="205">
        <v>15</v>
      </c>
      <c r="B38" s="226" t="s">
        <v>458</v>
      </c>
      <c r="C38" s="227" t="s">
        <v>455</v>
      </c>
      <c r="D38" s="162">
        <v>112</v>
      </c>
      <c r="E38" s="162">
        <v>106</v>
      </c>
      <c r="F38" s="197">
        <f t="shared" si="4"/>
        <v>117.5</v>
      </c>
      <c r="G38" s="163"/>
      <c r="H38" s="164">
        <v>129</v>
      </c>
      <c r="I38" s="144">
        <f t="shared" si="5"/>
        <v>657.9</v>
      </c>
    </row>
    <row r="39" spans="1:9" ht="14.25" thickBot="1">
      <c r="A39" s="205">
        <v>16</v>
      </c>
      <c r="B39" s="226" t="s">
        <v>459</v>
      </c>
      <c r="C39" s="228" t="s">
        <v>453</v>
      </c>
      <c r="D39" s="162">
        <v>34</v>
      </c>
      <c r="E39" s="162">
        <v>92</v>
      </c>
      <c r="F39" s="197">
        <f t="shared" si="4"/>
        <v>101.5</v>
      </c>
      <c r="G39" s="173"/>
      <c r="H39" s="164">
        <v>111</v>
      </c>
      <c r="I39" s="144">
        <f t="shared" si="5"/>
        <v>566.0999999999999</v>
      </c>
    </row>
    <row r="40" spans="1:9" ht="14.25" thickBot="1">
      <c r="A40" s="205">
        <v>17</v>
      </c>
      <c r="B40" s="226" t="s">
        <v>460</v>
      </c>
      <c r="C40" s="227" t="s">
        <v>455</v>
      </c>
      <c r="D40" s="229">
        <v>34</v>
      </c>
      <c r="E40" s="162">
        <v>103</v>
      </c>
      <c r="F40" s="197">
        <f t="shared" si="4"/>
        <v>113.5</v>
      </c>
      <c r="G40" s="173"/>
      <c r="H40" s="164">
        <v>124</v>
      </c>
      <c r="I40" s="144">
        <f t="shared" si="5"/>
        <v>632.4</v>
      </c>
    </row>
    <row r="41" spans="1:9" ht="14.25" thickBot="1">
      <c r="A41" s="205">
        <v>18</v>
      </c>
      <c r="B41" s="226" t="s">
        <v>461</v>
      </c>
      <c r="C41" s="228" t="s">
        <v>462</v>
      </c>
      <c r="D41" s="162">
        <v>35</v>
      </c>
      <c r="E41" s="162">
        <v>120</v>
      </c>
      <c r="F41" s="197">
        <f t="shared" si="4"/>
        <v>132.5</v>
      </c>
      <c r="G41" s="163"/>
      <c r="H41" s="164">
        <v>145</v>
      </c>
      <c r="I41" s="144">
        <f t="shared" si="5"/>
        <v>739.5</v>
      </c>
    </row>
    <row r="42" spans="1:9" ht="14.25" thickBot="1">
      <c r="A42" s="205">
        <v>19</v>
      </c>
      <c r="B42" s="230" t="s">
        <v>463</v>
      </c>
      <c r="C42" s="223" t="s">
        <v>464</v>
      </c>
      <c r="D42" s="162">
        <v>52</v>
      </c>
      <c r="E42" s="162">
        <v>140</v>
      </c>
      <c r="F42" s="197">
        <f t="shared" si="4"/>
        <v>154.5</v>
      </c>
      <c r="G42" s="163"/>
      <c r="H42" s="164">
        <v>169</v>
      </c>
      <c r="I42" s="144">
        <f t="shared" si="5"/>
        <v>861.9</v>
      </c>
    </row>
    <row r="43" spans="1:9" ht="14.25" thickBot="1">
      <c r="A43" s="205">
        <v>20</v>
      </c>
      <c r="B43" s="226" t="s">
        <v>465</v>
      </c>
      <c r="C43" s="221" t="s">
        <v>466</v>
      </c>
      <c r="D43" s="162">
        <v>67</v>
      </c>
      <c r="E43" s="162">
        <v>43</v>
      </c>
      <c r="F43" s="197">
        <f t="shared" si="4"/>
        <v>47.5</v>
      </c>
      <c r="G43" s="163"/>
      <c r="H43" s="164">
        <v>52</v>
      </c>
      <c r="I43" s="144">
        <f t="shared" si="5"/>
        <v>265.2</v>
      </c>
    </row>
    <row r="44" spans="1:9" ht="14.25" thickBot="1">
      <c r="A44" s="205">
        <v>21</v>
      </c>
      <c r="B44" s="226" t="s">
        <v>467</v>
      </c>
      <c r="C44" s="221" t="s">
        <v>466</v>
      </c>
      <c r="D44" s="162">
        <v>12</v>
      </c>
      <c r="E44" s="162">
        <v>47</v>
      </c>
      <c r="F44" s="197">
        <f t="shared" si="4"/>
        <v>52</v>
      </c>
      <c r="G44" s="173"/>
      <c r="H44" s="164">
        <v>57</v>
      </c>
      <c r="I44" s="144">
        <f t="shared" si="5"/>
        <v>290.7</v>
      </c>
    </row>
    <row r="45" spans="1:9" ht="14.25" thickBot="1">
      <c r="A45" s="205">
        <v>22</v>
      </c>
      <c r="B45" s="230" t="s">
        <v>468</v>
      </c>
      <c r="C45" s="231" t="s">
        <v>469</v>
      </c>
      <c r="D45" s="162">
        <v>37</v>
      </c>
      <c r="E45" s="162">
        <v>43</v>
      </c>
      <c r="F45" s="197">
        <f t="shared" si="4"/>
        <v>47.5</v>
      </c>
      <c r="G45" s="163"/>
      <c r="H45" s="164">
        <v>52</v>
      </c>
      <c r="I45" s="144">
        <f t="shared" si="5"/>
        <v>265.2</v>
      </c>
    </row>
    <row r="46" spans="1:9" ht="14.25" thickBot="1">
      <c r="A46" s="232">
        <v>41</v>
      </c>
      <c r="B46" s="233"/>
      <c r="C46" s="234"/>
      <c r="D46" s="187">
        <v>15</v>
      </c>
      <c r="E46" s="187"/>
      <c r="F46" s="235"/>
      <c r="G46" s="208"/>
      <c r="H46" s="190"/>
      <c r="I46" s="150"/>
    </row>
    <row r="47" spans="1:9" ht="14.25" customHeight="1" thickBot="1">
      <c r="A47" s="809" t="s">
        <v>470</v>
      </c>
      <c r="B47" s="810"/>
      <c r="C47" s="810"/>
      <c r="D47" s="810"/>
      <c r="E47" s="810"/>
      <c r="F47" s="810"/>
      <c r="G47" s="810"/>
      <c r="H47" s="810"/>
      <c r="I47" s="811"/>
    </row>
    <row r="48" spans="1:9" ht="14.25" thickBot="1">
      <c r="A48" s="236"/>
      <c r="B48" s="237" t="s">
        <v>471</v>
      </c>
      <c r="C48" s="238" t="s">
        <v>472</v>
      </c>
      <c r="D48" s="239"/>
      <c r="E48" s="155">
        <v>43</v>
      </c>
      <c r="F48" s="240">
        <f aca="true" t="shared" si="6" ref="F48:F75">(E48+H48)/2</f>
        <v>47.5</v>
      </c>
      <c r="G48" s="156"/>
      <c r="H48" s="157">
        <v>52</v>
      </c>
      <c r="I48" s="158">
        <f aca="true" t="shared" si="7" ref="I48:I76">H48*5.1</f>
        <v>265.2</v>
      </c>
    </row>
    <row r="49" spans="1:9" ht="14.25" thickBot="1">
      <c r="A49" s="241"/>
      <c r="B49" s="242" t="s">
        <v>473</v>
      </c>
      <c r="C49" s="243" t="s">
        <v>474</v>
      </c>
      <c r="D49" s="244"/>
      <c r="E49" s="162">
        <v>63</v>
      </c>
      <c r="F49" s="197">
        <f t="shared" si="6"/>
        <v>69.5</v>
      </c>
      <c r="G49" s="163"/>
      <c r="H49" s="164">
        <v>76</v>
      </c>
      <c r="I49" s="165">
        <f t="shared" si="7"/>
        <v>387.59999999999997</v>
      </c>
    </row>
    <row r="50" spans="1:9" ht="14.25" thickBot="1">
      <c r="A50" s="241"/>
      <c r="B50" s="245" t="s">
        <v>475</v>
      </c>
      <c r="C50" s="246" t="s">
        <v>476</v>
      </c>
      <c r="D50" s="244"/>
      <c r="E50" s="162">
        <v>87</v>
      </c>
      <c r="F50" s="197">
        <f t="shared" si="6"/>
        <v>96</v>
      </c>
      <c r="G50" s="163"/>
      <c r="H50" s="164">
        <v>105</v>
      </c>
      <c r="I50" s="165">
        <f t="shared" si="7"/>
        <v>535.5</v>
      </c>
    </row>
    <row r="51" spans="1:9" ht="14.25" thickBot="1">
      <c r="A51" s="241"/>
      <c r="B51" s="242" t="s">
        <v>477</v>
      </c>
      <c r="C51" s="243" t="s">
        <v>478</v>
      </c>
      <c r="D51" s="244"/>
      <c r="E51" s="162">
        <v>15</v>
      </c>
      <c r="F51" s="197">
        <f t="shared" si="6"/>
        <v>16.5</v>
      </c>
      <c r="G51" s="163"/>
      <c r="H51" s="164">
        <v>18</v>
      </c>
      <c r="I51" s="165">
        <f t="shared" si="7"/>
        <v>91.8</v>
      </c>
    </row>
    <row r="52" spans="1:9" ht="14.25" thickBot="1">
      <c r="A52" s="241"/>
      <c r="B52" s="237" t="s">
        <v>479</v>
      </c>
      <c r="C52" s="238" t="s">
        <v>480</v>
      </c>
      <c r="D52" s="244"/>
      <c r="E52" s="162">
        <v>44</v>
      </c>
      <c r="F52" s="197">
        <f t="shared" si="6"/>
        <v>48.5</v>
      </c>
      <c r="G52" s="163"/>
      <c r="H52" s="164">
        <v>53</v>
      </c>
      <c r="I52" s="165">
        <f t="shared" si="7"/>
        <v>270.29999999999995</v>
      </c>
    </row>
    <row r="53" spans="1:9" ht="14.25" thickBot="1">
      <c r="A53" s="241"/>
      <c r="B53" s="247" t="s">
        <v>481</v>
      </c>
      <c r="C53" s="248" t="s">
        <v>482</v>
      </c>
      <c r="D53" s="244"/>
      <c r="E53" s="162">
        <v>69</v>
      </c>
      <c r="F53" s="197">
        <f t="shared" si="6"/>
        <v>76.5</v>
      </c>
      <c r="G53" s="163"/>
      <c r="H53" s="164">
        <v>84</v>
      </c>
      <c r="I53" s="165">
        <f t="shared" si="7"/>
        <v>428.4</v>
      </c>
    </row>
    <row r="54" spans="1:9" ht="14.25" thickBot="1">
      <c r="A54" s="241"/>
      <c r="B54" s="247" t="s">
        <v>483</v>
      </c>
      <c r="C54" s="248" t="s">
        <v>484</v>
      </c>
      <c r="D54" s="244"/>
      <c r="E54" s="162">
        <v>59</v>
      </c>
      <c r="F54" s="197">
        <f t="shared" si="6"/>
        <v>65</v>
      </c>
      <c r="G54" s="163"/>
      <c r="H54" s="164">
        <v>71</v>
      </c>
      <c r="I54" s="165">
        <f t="shared" si="7"/>
        <v>362.09999999999997</v>
      </c>
    </row>
    <row r="55" spans="1:9" ht="14.25" thickBot="1">
      <c r="A55" s="241"/>
      <c r="B55" s="247" t="s">
        <v>485</v>
      </c>
      <c r="C55" s="248" t="s">
        <v>486</v>
      </c>
      <c r="D55" s="244"/>
      <c r="E55" s="162">
        <v>69</v>
      </c>
      <c r="F55" s="197">
        <f t="shared" si="6"/>
        <v>76.5</v>
      </c>
      <c r="G55" s="163"/>
      <c r="H55" s="164">
        <v>84</v>
      </c>
      <c r="I55" s="165">
        <f t="shared" si="7"/>
        <v>428.4</v>
      </c>
    </row>
    <row r="56" spans="1:9" ht="14.25" thickBot="1">
      <c r="A56" s="241"/>
      <c r="B56" s="247" t="s">
        <v>487</v>
      </c>
      <c r="C56" s="248" t="s">
        <v>488</v>
      </c>
      <c r="D56" s="244"/>
      <c r="E56" s="162">
        <v>79</v>
      </c>
      <c r="F56" s="197">
        <f t="shared" si="6"/>
        <v>87</v>
      </c>
      <c r="G56" s="163"/>
      <c r="H56" s="164">
        <v>95</v>
      </c>
      <c r="I56" s="165">
        <f t="shared" si="7"/>
        <v>484.49999999999994</v>
      </c>
    </row>
    <row r="57" spans="1:9" ht="14.25" thickBot="1">
      <c r="A57" s="241"/>
      <c r="B57" s="247" t="s">
        <v>489</v>
      </c>
      <c r="C57" s="248" t="s">
        <v>490</v>
      </c>
      <c r="D57" s="244"/>
      <c r="E57" s="162">
        <v>89</v>
      </c>
      <c r="F57" s="197">
        <f t="shared" si="6"/>
        <v>98.5</v>
      </c>
      <c r="G57" s="163"/>
      <c r="H57" s="164">
        <v>108</v>
      </c>
      <c r="I57" s="165">
        <f t="shared" si="7"/>
        <v>550.8</v>
      </c>
    </row>
    <row r="58" spans="1:9" ht="14.25" thickBot="1">
      <c r="A58" s="241"/>
      <c r="B58" s="242" t="s">
        <v>491</v>
      </c>
      <c r="C58" s="243" t="s">
        <v>492</v>
      </c>
      <c r="D58" s="244"/>
      <c r="E58" s="162">
        <v>89</v>
      </c>
      <c r="F58" s="197">
        <f t="shared" si="6"/>
        <v>98.5</v>
      </c>
      <c r="G58" s="163"/>
      <c r="H58" s="164">
        <v>108</v>
      </c>
      <c r="I58" s="165">
        <f t="shared" si="7"/>
        <v>550.8</v>
      </c>
    </row>
    <row r="59" spans="1:9" ht="14.25" thickBot="1">
      <c r="A59" s="241"/>
      <c r="B59" s="245" t="s">
        <v>493</v>
      </c>
      <c r="C59" s="246" t="s">
        <v>494</v>
      </c>
      <c r="D59" s="244"/>
      <c r="E59" s="162">
        <v>87</v>
      </c>
      <c r="F59" s="197">
        <f t="shared" si="6"/>
        <v>96</v>
      </c>
      <c r="G59" s="163"/>
      <c r="H59" s="164">
        <v>105</v>
      </c>
      <c r="I59" s="165">
        <f t="shared" si="7"/>
        <v>535.5</v>
      </c>
    </row>
    <row r="60" spans="1:9" ht="14.25" thickBot="1">
      <c r="A60" s="241"/>
      <c r="B60" s="247" t="s">
        <v>495</v>
      </c>
      <c r="C60" s="248" t="s">
        <v>496</v>
      </c>
      <c r="D60" s="244"/>
      <c r="E60" s="162">
        <v>32</v>
      </c>
      <c r="F60" s="197">
        <f t="shared" si="6"/>
        <v>35.5</v>
      </c>
      <c r="G60" s="163"/>
      <c r="H60" s="164">
        <v>39</v>
      </c>
      <c r="I60" s="165">
        <f t="shared" si="7"/>
        <v>198.89999999999998</v>
      </c>
    </row>
    <row r="61" spans="1:9" ht="14.25" thickBot="1">
      <c r="A61" s="241"/>
      <c r="B61" s="249" t="s">
        <v>497</v>
      </c>
      <c r="C61" s="221" t="s">
        <v>498</v>
      </c>
      <c r="D61" s="244"/>
      <c r="E61" s="162">
        <v>32</v>
      </c>
      <c r="F61" s="197">
        <f t="shared" si="6"/>
        <v>35.5</v>
      </c>
      <c r="G61" s="163"/>
      <c r="H61" s="164">
        <v>39</v>
      </c>
      <c r="I61" s="165">
        <f t="shared" si="7"/>
        <v>198.89999999999998</v>
      </c>
    </row>
    <row r="62" spans="1:9" ht="14.25" thickBot="1">
      <c r="A62" s="241"/>
      <c r="B62" s="247" t="s">
        <v>499</v>
      </c>
      <c r="C62" s="248" t="s">
        <v>500</v>
      </c>
      <c r="D62" s="244"/>
      <c r="E62" s="162">
        <v>2</v>
      </c>
      <c r="F62" s="197">
        <f t="shared" si="6"/>
        <v>2.5</v>
      </c>
      <c r="G62" s="163"/>
      <c r="H62" s="164">
        <v>3</v>
      </c>
      <c r="I62" s="165">
        <f t="shared" si="7"/>
        <v>15.299999999999999</v>
      </c>
    </row>
    <row r="63" spans="1:9" ht="14.25" thickBot="1">
      <c r="A63" s="241"/>
      <c r="B63" s="247" t="s">
        <v>501</v>
      </c>
      <c r="C63" s="248" t="s">
        <v>502</v>
      </c>
      <c r="D63" s="244"/>
      <c r="E63" s="162">
        <v>64</v>
      </c>
      <c r="F63" s="197">
        <f t="shared" si="6"/>
        <v>71</v>
      </c>
      <c r="G63" s="163"/>
      <c r="H63" s="164">
        <v>78</v>
      </c>
      <c r="I63" s="165">
        <f t="shared" si="7"/>
        <v>397.79999999999995</v>
      </c>
    </row>
    <row r="64" spans="1:9" ht="14.25" thickBot="1">
      <c r="A64" s="241"/>
      <c r="B64" s="247" t="s">
        <v>503</v>
      </c>
      <c r="C64" s="248" t="s">
        <v>502</v>
      </c>
      <c r="D64" s="244"/>
      <c r="E64" s="162">
        <v>64</v>
      </c>
      <c r="F64" s="197">
        <f t="shared" si="6"/>
        <v>71</v>
      </c>
      <c r="G64" s="163"/>
      <c r="H64" s="164">
        <v>78</v>
      </c>
      <c r="I64" s="165">
        <f t="shared" si="7"/>
        <v>397.79999999999995</v>
      </c>
    </row>
    <row r="65" spans="1:9" ht="14.25" thickBot="1">
      <c r="A65" s="241"/>
      <c r="B65" s="245" t="s">
        <v>504</v>
      </c>
      <c r="C65" s="246" t="s">
        <v>505</v>
      </c>
      <c r="D65" s="244"/>
      <c r="E65" s="162">
        <v>200</v>
      </c>
      <c r="F65" s="197">
        <f t="shared" si="6"/>
        <v>220.5</v>
      </c>
      <c r="G65" s="163"/>
      <c r="H65" s="164">
        <v>241</v>
      </c>
      <c r="I65" s="165">
        <f t="shared" si="7"/>
        <v>1229.1</v>
      </c>
    </row>
    <row r="66" spans="1:9" ht="14.25" thickBot="1">
      <c r="A66" s="241"/>
      <c r="B66" s="247" t="s">
        <v>506</v>
      </c>
      <c r="C66" s="248" t="s">
        <v>507</v>
      </c>
      <c r="D66" s="244"/>
      <c r="E66" s="162">
        <v>69</v>
      </c>
      <c r="F66" s="197">
        <f t="shared" si="6"/>
        <v>76.5</v>
      </c>
      <c r="G66" s="163"/>
      <c r="H66" s="164">
        <v>84</v>
      </c>
      <c r="I66" s="165">
        <f t="shared" si="7"/>
        <v>428.4</v>
      </c>
    </row>
    <row r="67" spans="1:9" ht="14.25" thickBot="1">
      <c r="A67" s="241"/>
      <c r="B67" s="250" t="s">
        <v>508</v>
      </c>
      <c r="C67" s="243" t="s">
        <v>509</v>
      </c>
      <c r="D67" s="244"/>
      <c r="E67" s="162">
        <v>158</v>
      </c>
      <c r="F67" s="197">
        <f t="shared" si="6"/>
        <v>175</v>
      </c>
      <c r="G67" s="163"/>
      <c r="H67" s="164">
        <v>192</v>
      </c>
      <c r="I67" s="165">
        <f t="shared" si="7"/>
        <v>979.1999999999999</v>
      </c>
    </row>
    <row r="68" spans="1:9" ht="14.25" thickBot="1">
      <c r="A68" s="241"/>
      <c r="B68" s="251" t="s">
        <v>510</v>
      </c>
      <c r="C68" s="252" t="s">
        <v>511</v>
      </c>
      <c r="D68" s="244"/>
      <c r="E68" s="162">
        <v>28</v>
      </c>
      <c r="F68" s="197">
        <f t="shared" si="6"/>
        <v>30.5</v>
      </c>
      <c r="G68" s="163"/>
      <c r="H68" s="164">
        <v>33</v>
      </c>
      <c r="I68" s="165">
        <f t="shared" si="7"/>
        <v>168.29999999999998</v>
      </c>
    </row>
    <row r="69" spans="1:9" ht="14.25" thickBot="1">
      <c r="A69" s="241"/>
      <c r="B69" s="249" t="s">
        <v>512</v>
      </c>
      <c r="C69" s="253" t="s">
        <v>513</v>
      </c>
      <c r="D69" s="244"/>
      <c r="E69" s="162">
        <v>34</v>
      </c>
      <c r="F69" s="197">
        <f t="shared" si="6"/>
        <v>37.5</v>
      </c>
      <c r="G69" s="163"/>
      <c r="H69" s="164">
        <v>41</v>
      </c>
      <c r="I69" s="165">
        <f t="shared" si="7"/>
        <v>209.1</v>
      </c>
    </row>
    <row r="70" spans="1:9" ht="14.25" thickBot="1">
      <c r="A70" s="241"/>
      <c r="B70" s="249" t="s">
        <v>514</v>
      </c>
      <c r="C70" s="253" t="s">
        <v>515</v>
      </c>
      <c r="D70" s="244"/>
      <c r="E70" s="162">
        <v>45</v>
      </c>
      <c r="F70" s="197">
        <f t="shared" si="6"/>
        <v>50</v>
      </c>
      <c r="G70" s="163"/>
      <c r="H70" s="164">
        <v>55</v>
      </c>
      <c r="I70" s="165">
        <f t="shared" si="7"/>
        <v>280.5</v>
      </c>
    </row>
    <row r="71" spans="1:9" ht="14.25" thickBot="1">
      <c r="A71" s="241"/>
      <c r="B71" s="249" t="s">
        <v>516</v>
      </c>
      <c r="C71" s="253" t="s">
        <v>517</v>
      </c>
      <c r="D71" s="244"/>
      <c r="E71" s="162">
        <v>19</v>
      </c>
      <c r="F71" s="197">
        <f t="shared" si="6"/>
        <v>21</v>
      </c>
      <c r="G71" s="163"/>
      <c r="H71" s="164">
        <v>23</v>
      </c>
      <c r="I71" s="165">
        <f t="shared" si="7"/>
        <v>117.3</v>
      </c>
    </row>
    <row r="72" spans="1:9" ht="14.25" thickBot="1">
      <c r="A72" s="241"/>
      <c r="B72" s="249" t="s">
        <v>518</v>
      </c>
      <c r="C72" s="253" t="s">
        <v>519</v>
      </c>
      <c r="D72" s="244"/>
      <c r="E72" s="162">
        <v>14</v>
      </c>
      <c r="F72" s="197">
        <f t="shared" si="6"/>
        <v>15</v>
      </c>
      <c r="G72" s="163"/>
      <c r="H72" s="164">
        <v>16</v>
      </c>
      <c r="I72" s="165">
        <f t="shared" si="7"/>
        <v>81.6</v>
      </c>
    </row>
    <row r="73" spans="1:9" ht="14.25" thickBot="1">
      <c r="A73" s="241"/>
      <c r="B73" s="220" t="s">
        <v>520</v>
      </c>
      <c r="C73" s="253" t="s">
        <v>521</v>
      </c>
      <c r="D73" s="244"/>
      <c r="E73" s="162">
        <v>19</v>
      </c>
      <c r="F73" s="197">
        <f t="shared" si="6"/>
        <v>21</v>
      </c>
      <c r="G73" s="163"/>
      <c r="H73" s="164">
        <v>23</v>
      </c>
      <c r="I73" s="165">
        <f t="shared" si="7"/>
        <v>117.3</v>
      </c>
    </row>
    <row r="74" spans="1:9" ht="14.25" thickBot="1">
      <c r="A74" s="241"/>
      <c r="B74" s="220" t="s">
        <v>522</v>
      </c>
      <c r="C74" s="253" t="s">
        <v>523</v>
      </c>
      <c r="D74" s="244"/>
      <c r="E74" s="162">
        <v>19</v>
      </c>
      <c r="F74" s="197">
        <f t="shared" si="6"/>
        <v>21</v>
      </c>
      <c r="G74" s="163"/>
      <c r="H74" s="164">
        <v>23</v>
      </c>
      <c r="I74" s="165">
        <f t="shared" si="7"/>
        <v>117.3</v>
      </c>
    </row>
    <row r="75" spans="1:9" ht="14.25" thickBot="1">
      <c r="A75" s="241"/>
      <c r="B75" s="220" t="s">
        <v>524</v>
      </c>
      <c r="C75" s="253" t="s">
        <v>525</v>
      </c>
      <c r="D75" s="244"/>
      <c r="E75" s="162">
        <v>19</v>
      </c>
      <c r="F75" s="197">
        <f t="shared" si="6"/>
        <v>21</v>
      </c>
      <c r="G75" s="163"/>
      <c r="H75" s="164">
        <v>23</v>
      </c>
      <c r="I75" s="165">
        <f t="shared" si="7"/>
        <v>117.3</v>
      </c>
    </row>
    <row r="76" spans="1:9" ht="14.25" thickBot="1">
      <c r="A76" s="241"/>
      <c r="B76" s="222" t="s">
        <v>526</v>
      </c>
      <c r="C76" s="254" t="s">
        <v>527</v>
      </c>
      <c r="D76" s="244"/>
      <c r="E76" s="162">
        <v>19</v>
      </c>
      <c r="F76" s="197"/>
      <c r="G76" s="163"/>
      <c r="H76" s="164">
        <v>23</v>
      </c>
      <c r="I76" s="144">
        <f t="shared" si="7"/>
        <v>117.3</v>
      </c>
    </row>
    <row r="77" spans="1:9" ht="14.25" thickBot="1">
      <c r="A77" s="255"/>
      <c r="B77" s="256"/>
      <c r="C77" s="257"/>
      <c r="D77" s="258"/>
      <c r="E77" s="187"/>
      <c r="F77" s="235"/>
      <c r="G77" s="208"/>
      <c r="H77" s="190"/>
      <c r="I77" s="150"/>
    </row>
    <row r="78" spans="1:9" ht="17.25" customHeight="1" thickBot="1">
      <c r="A78" s="812" t="s">
        <v>528</v>
      </c>
      <c r="B78" s="813"/>
      <c r="C78" s="813"/>
      <c r="D78" s="813"/>
      <c r="E78" s="813"/>
      <c r="F78" s="813"/>
      <c r="G78" s="813"/>
      <c r="H78" s="813"/>
      <c r="I78" s="814"/>
    </row>
    <row r="79" spans="1:9" ht="26.25" thickBot="1">
      <c r="A79" s="259">
        <v>1</v>
      </c>
      <c r="B79" s="251" t="s">
        <v>529</v>
      </c>
      <c r="C79" s="260" t="s">
        <v>530</v>
      </c>
      <c r="D79" s="155">
        <v>99</v>
      </c>
      <c r="E79" s="155">
        <v>118</v>
      </c>
      <c r="F79" s="240">
        <f aca="true" t="shared" si="8" ref="F79:F88">(E79+H79)/2</f>
        <v>130.5</v>
      </c>
      <c r="G79" s="156">
        <f>F79*1.1</f>
        <v>143.55</v>
      </c>
      <c r="H79" s="157">
        <v>143</v>
      </c>
      <c r="I79" s="261">
        <f aca="true" t="shared" si="9" ref="I79:I88">H79*5.1</f>
        <v>729.3</v>
      </c>
    </row>
    <row r="80" spans="1:9" ht="14.25" thickBot="1">
      <c r="A80" s="262">
        <v>2</v>
      </c>
      <c r="B80" s="249" t="s">
        <v>531</v>
      </c>
      <c r="C80" s="253" t="s">
        <v>532</v>
      </c>
      <c r="D80" s="162">
        <v>33</v>
      </c>
      <c r="E80" s="162">
        <v>40</v>
      </c>
      <c r="F80" s="197">
        <f t="shared" si="8"/>
        <v>44.5</v>
      </c>
      <c r="G80" s="163">
        <f>F80*1.1</f>
        <v>48.95</v>
      </c>
      <c r="H80" s="164">
        <v>49</v>
      </c>
      <c r="I80" s="144">
        <f t="shared" si="9"/>
        <v>249.89999999999998</v>
      </c>
    </row>
    <row r="81" spans="1:9" ht="14.25" thickBot="1">
      <c r="A81" s="262"/>
      <c r="B81" s="249" t="s">
        <v>533</v>
      </c>
      <c r="C81" s="253" t="s">
        <v>534</v>
      </c>
      <c r="D81" s="162"/>
      <c r="E81" s="162">
        <v>65</v>
      </c>
      <c r="F81" s="197">
        <f t="shared" si="8"/>
        <v>72</v>
      </c>
      <c r="G81" s="163"/>
      <c r="H81" s="164">
        <v>79</v>
      </c>
      <c r="I81" s="144">
        <f t="shared" si="9"/>
        <v>402.9</v>
      </c>
    </row>
    <row r="82" spans="1:9" ht="14.25" thickBot="1">
      <c r="A82" s="262">
        <v>55</v>
      </c>
      <c r="B82" s="249" t="s">
        <v>535</v>
      </c>
      <c r="C82" s="253" t="s">
        <v>536</v>
      </c>
      <c r="D82" s="162">
        <v>45</v>
      </c>
      <c r="E82" s="162">
        <v>55</v>
      </c>
      <c r="F82" s="197">
        <f t="shared" si="8"/>
        <v>60.5</v>
      </c>
      <c r="G82" s="173">
        <v>58</v>
      </c>
      <c r="H82" s="164">
        <v>66</v>
      </c>
      <c r="I82" s="144">
        <f t="shared" si="9"/>
        <v>336.59999999999997</v>
      </c>
    </row>
    <row r="83" spans="1:9" ht="14.25" thickBot="1">
      <c r="A83" s="262">
        <v>4</v>
      </c>
      <c r="B83" s="249" t="s">
        <v>537</v>
      </c>
      <c r="C83" s="253" t="s">
        <v>538</v>
      </c>
      <c r="D83" s="162">
        <v>52</v>
      </c>
      <c r="E83" s="162">
        <v>63</v>
      </c>
      <c r="F83" s="197">
        <f t="shared" si="8"/>
        <v>69.5</v>
      </c>
      <c r="G83" s="173"/>
      <c r="H83" s="164">
        <v>76</v>
      </c>
      <c r="I83" s="144">
        <f t="shared" si="9"/>
        <v>387.59999999999997</v>
      </c>
    </row>
    <row r="84" spans="1:9" ht="14.25" thickBot="1">
      <c r="A84" s="262">
        <v>5</v>
      </c>
      <c r="B84" s="249" t="s">
        <v>539</v>
      </c>
      <c r="C84" s="253" t="s">
        <v>540</v>
      </c>
      <c r="D84" s="162">
        <v>59</v>
      </c>
      <c r="E84" s="162">
        <v>69</v>
      </c>
      <c r="F84" s="197">
        <f t="shared" si="8"/>
        <v>76.5</v>
      </c>
      <c r="G84" s="163"/>
      <c r="H84" s="164">
        <v>84</v>
      </c>
      <c r="I84" s="144">
        <f t="shared" si="9"/>
        <v>428.4</v>
      </c>
    </row>
    <row r="85" spans="1:9" ht="14.25" thickBot="1">
      <c r="A85" s="263">
        <v>6</v>
      </c>
      <c r="B85" s="250" t="s">
        <v>541</v>
      </c>
      <c r="C85" s="254" t="s">
        <v>542</v>
      </c>
      <c r="D85" s="162">
        <v>86</v>
      </c>
      <c r="E85" s="162">
        <v>100</v>
      </c>
      <c r="F85" s="197">
        <f t="shared" si="8"/>
        <v>110.5</v>
      </c>
      <c r="G85" s="163"/>
      <c r="H85" s="164">
        <v>121</v>
      </c>
      <c r="I85" s="144">
        <f t="shared" si="9"/>
        <v>617.0999999999999</v>
      </c>
    </row>
    <row r="86" spans="1:9" ht="14.25" thickBot="1">
      <c r="A86" s="264"/>
      <c r="B86" s="250" t="s">
        <v>543</v>
      </c>
      <c r="C86" s="265" t="s">
        <v>544</v>
      </c>
      <c r="D86" s="244"/>
      <c r="E86" s="162">
        <v>75</v>
      </c>
      <c r="F86" s="197">
        <f t="shared" si="8"/>
        <v>82.5</v>
      </c>
      <c r="G86" s="163"/>
      <c r="H86" s="164">
        <v>90</v>
      </c>
      <c r="I86" s="144">
        <f t="shared" si="9"/>
        <v>458.99999999999994</v>
      </c>
    </row>
    <row r="87" spans="1:9" ht="14.25" thickBot="1">
      <c r="A87" s="264"/>
      <c r="B87" s="249" t="s">
        <v>545</v>
      </c>
      <c r="C87" s="253" t="s">
        <v>546</v>
      </c>
      <c r="D87" s="244"/>
      <c r="E87" s="162">
        <v>66</v>
      </c>
      <c r="F87" s="197">
        <f t="shared" si="8"/>
        <v>72.5</v>
      </c>
      <c r="G87" s="163"/>
      <c r="H87" s="164">
        <v>79</v>
      </c>
      <c r="I87" s="144">
        <f t="shared" si="9"/>
        <v>402.9</v>
      </c>
    </row>
    <row r="88" spans="1:9" ht="14.25" thickBot="1">
      <c r="A88" s="264"/>
      <c r="B88" s="250" t="s">
        <v>547</v>
      </c>
      <c r="C88" s="254" t="s">
        <v>548</v>
      </c>
      <c r="D88" s="244"/>
      <c r="E88" s="162">
        <v>63</v>
      </c>
      <c r="F88" s="197">
        <f t="shared" si="8"/>
        <v>69.5</v>
      </c>
      <c r="G88" s="163"/>
      <c r="H88" s="164">
        <v>76</v>
      </c>
      <c r="I88" s="144">
        <f t="shared" si="9"/>
        <v>387.59999999999997</v>
      </c>
    </row>
    <row r="89" spans="1:9" ht="14.25" thickBot="1">
      <c r="A89" s="266"/>
      <c r="B89" s="267"/>
      <c r="C89" s="268"/>
      <c r="D89" s="258"/>
      <c r="E89" s="187"/>
      <c r="F89" s="235"/>
      <c r="G89" s="208"/>
      <c r="H89" s="190"/>
      <c r="I89" s="150"/>
    </row>
    <row r="90" spans="1:9" ht="18" customHeight="1" thickBot="1">
      <c r="A90" s="812" t="s">
        <v>549</v>
      </c>
      <c r="B90" s="813"/>
      <c r="C90" s="813"/>
      <c r="D90" s="813"/>
      <c r="E90" s="813"/>
      <c r="F90" s="813"/>
      <c r="G90" s="813"/>
      <c r="H90" s="813"/>
      <c r="I90" s="814"/>
    </row>
    <row r="91" spans="1:9" ht="26.25" thickBot="1">
      <c r="A91" s="264"/>
      <c r="B91" s="269" t="s">
        <v>550</v>
      </c>
      <c r="C91" s="270" t="s">
        <v>551</v>
      </c>
      <c r="D91" s="239"/>
      <c r="E91" s="155">
        <v>359</v>
      </c>
      <c r="F91" s="240">
        <f aca="true" t="shared" si="10" ref="F91:F96">(E91+H91)/2</f>
        <v>396.5</v>
      </c>
      <c r="G91" s="156"/>
      <c r="H91" s="157">
        <v>434</v>
      </c>
      <c r="I91" s="261">
        <f aca="true" t="shared" si="11" ref="I91:I96">H91*5.1</f>
        <v>2213.3999999999996</v>
      </c>
    </row>
    <row r="92" spans="1:9" ht="26.25" thickBot="1">
      <c r="A92" s="264"/>
      <c r="B92" s="250" t="s">
        <v>552</v>
      </c>
      <c r="C92" s="271" t="s">
        <v>553</v>
      </c>
      <c r="D92" s="244"/>
      <c r="E92" s="162">
        <v>306</v>
      </c>
      <c r="F92" s="197">
        <f t="shared" si="10"/>
        <v>338</v>
      </c>
      <c r="G92" s="163"/>
      <c r="H92" s="164">
        <v>370</v>
      </c>
      <c r="I92" s="144">
        <f t="shared" si="11"/>
        <v>1886.9999999999998</v>
      </c>
    </row>
    <row r="93" spans="1:9" ht="14.25" thickBot="1">
      <c r="A93" s="264"/>
      <c r="B93" s="272" t="s">
        <v>554</v>
      </c>
      <c r="C93" s="273" t="s">
        <v>555</v>
      </c>
      <c r="D93" s="244"/>
      <c r="E93" s="162">
        <v>19</v>
      </c>
      <c r="F93" s="197">
        <f t="shared" si="10"/>
        <v>21</v>
      </c>
      <c r="G93" s="163"/>
      <c r="H93" s="164">
        <v>23</v>
      </c>
      <c r="I93" s="144">
        <f t="shared" si="11"/>
        <v>117.3</v>
      </c>
    </row>
    <row r="94" spans="1:9" ht="14.25" thickBot="1">
      <c r="A94" s="264"/>
      <c r="B94" s="272" t="s">
        <v>556</v>
      </c>
      <c r="C94" s="274" t="s">
        <v>557</v>
      </c>
      <c r="D94" s="244"/>
      <c r="E94" s="162">
        <v>69</v>
      </c>
      <c r="F94" s="197">
        <f t="shared" si="10"/>
        <v>76.5</v>
      </c>
      <c r="G94" s="163"/>
      <c r="H94" s="164">
        <v>84</v>
      </c>
      <c r="I94" s="144">
        <f t="shared" si="11"/>
        <v>428.4</v>
      </c>
    </row>
    <row r="95" spans="1:9" ht="14.25" thickBot="1">
      <c r="A95" s="264"/>
      <c r="B95" s="272" t="s">
        <v>370</v>
      </c>
      <c r="C95" s="274" t="s">
        <v>558</v>
      </c>
      <c r="D95" s="244"/>
      <c r="E95" s="162">
        <v>24</v>
      </c>
      <c r="F95" s="197">
        <f t="shared" si="10"/>
        <v>26.5</v>
      </c>
      <c r="G95" s="163"/>
      <c r="H95" s="164">
        <v>29</v>
      </c>
      <c r="I95" s="144">
        <f t="shared" si="11"/>
        <v>147.89999999999998</v>
      </c>
    </row>
    <row r="96" spans="1:9" ht="14.25" thickBot="1">
      <c r="A96" s="264"/>
      <c r="B96" s="272" t="s">
        <v>559</v>
      </c>
      <c r="C96" s="274" t="s">
        <v>560</v>
      </c>
      <c r="D96" s="244"/>
      <c r="E96" s="162">
        <v>92</v>
      </c>
      <c r="F96" s="197">
        <f t="shared" si="10"/>
        <v>101.5</v>
      </c>
      <c r="G96" s="163"/>
      <c r="H96" s="164">
        <v>111</v>
      </c>
      <c r="I96" s="144">
        <f t="shared" si="11"/>
        <v>566.0999999999999</v>
      </c>
    </row>
    <row r="97" spans="1:8" ht="14.25" thickBot="1">
      <c r="A97" s="264"/>
      <c r="B97" s="275" t="s">
        <v>561</v>
      </c>
      <c r="C97" s="276" t="s">
        <v>562</v>
      </c>
      <c r="D97" s="244"/>
      <c r="E97" s="162"/>
      <c r="F97" s="197"/>
      <c r="G97" s="163"/>
      <c r="H97" s="164"/>
    </row>
    <row r="98" spans="1:9" ht="14.25" thickBot="1">
      <c r="A98" s="266"/>
      <c r="B98" s="277"/>
      <c r="C98" s="278"/>
      <c r="D98" s="258"/>
      <c r="E98" s="187"/>
      <c r="F98" s="235"/>
      <c r="G98" s="208"/>
      <c r="H98" s="190"/>
      <c r="I98" s="150"/>
    </row>
    <row r="99" spans="1:9" ht="20.25" customHeight="1" thickBot="1">
      <c r="A99" s="815" t="s">
        <v>563</v>
      </c>
      <c r="B99" s="816"/>
      <c r="C99" s="816"/>
      <c r="D99" s="816"/>
      <c r="E99" s="816"/>
      <c r="F99" s="816"/>
      <c r="G99" s="816"/>
      <c r="H99" s="816"/>
      <c r="I99" s="817"/>
    </row>
    <row r="100" spans="1:9" ht="14.25" thickBot="1">
      <c r="A100" s="259">
        <v>1</v>
      </c>
      <c r="B100" s="269" t="s">
        <v>564</v>
      </c>
      <c r="C100" s="279" t="s">
        <v>565</v>
      </c>
      <c r="D100" s="155"/>
      <c r="E100" s="155">
        <v>129</v>
      </c>
      <c r="F100" s="240">
        <f aca="true" t="shared" si="12" ref="F100:F115">(E100+H100)/2</f>
        <v>142.5</v>
      </c>
      <c r="G100" s="156"/>
      <c r="H100" s="157">
        <v>156</v>
      </c>
      <c r="I100" s="261">
        <f aca="true" t="shared" si="13" ref="I100:I115">H100*5.1</f>
        <v>795.5999999999999</v>
      </c>
    </row>
    <row r="101" spans="1:9" ht="14.25" thickBot="1">
      <c r="A101" s="262">
        <v>2</v>
      </c>
      <c r="B101" s="272" t="s">
        <v>566</v>
      </c>
      <c r="C101" s="274" t="s">
        <v>567</v>
      </c>
      <c r="D101" s="162"/>
      <c r="E101" s="162">
        <v>157</v>
      </c>
      <c r="F101" s="197">
        <f t="shared" si="12"/>
        <v>164.5</v>
      </c>
      <c r="G101" s="173"/>
      <c r="H101" s="164">
        <v>172</v>
      </c>
      <c r="I101" s="144">
        <f t="shared" si="13"/>
        <v>877.1999999999999</v>
      </c>
    </row>
    <row r="102" spans="1:9" ht="14.25" thickBot="1">
      <c r="A102" s="262">
        <v>3</v>
      </c>
      <c r="B102" s="280" t="s">
        <v>568</v>
      </c>
      <c r="C102" s="274" t="s">
        <v>569</v>
      </c>
      <c r="D102" s="162"/>
      <c r="E102" s="162">
        <v>121</v>
      </c>
      <c r="F102" s="197">
        <f t="shared" si="12"/>
        <v>133.5</v>
      </c>
      <c r="G102" s="163"/>
      <c r="H102" s="164">
        <v>146</v>
      </c>
      <c r="I102" s="144">
        <f t="shared" si="13"/>
        <v>744.5999999999999</v>
      </c>
    </row>
    <row r="103" spans="1:9" ht="26.25" thickBot="1">
      <c r="A103" s="262">
        <v>4</v>
      </c>
      <c r="B103" s="281" t="s">
        <v>570</v>
      </c>
      <c r="C103" s="274" t="s">
        <v>569</v>
      </c>
      <c r="D103" s="162"/>
      <c r="E103" s="162">
        <v>121</v>
      </c>
      <c r="F103" s="197">
        <f t="shared" si="12"/>
        <v>133.5</v>
      </c>
      <c r="G103" s="173"/>
      <c r="H103" s="164">
        <v>146</v>
      </c>
      <c r="I103" s="144">
        <f t="shared" si="13"/>
        <v>744.5999999999999</v>
      </c>
    </row>
    <row r="104" spans="1:9" ht="14.25" thickBot="1">
      <c r="A104" s="263">
        <v>5</v>
      </c>
      <c r="B104" s="272" t="s">
        <v>571</v>
      </c>
      <c r="C104" s="274" t="s">
        <v>572</v>
      </c>
      <c r="D104" s="162"/>
      <c r="E104" s="162">
        <v>92</v>
      </c>
      <c r="F104" s="197">
        <f t="shared" si="12"/>
        <v>101.5</v>
      </c>
      <c r="G104" s="173"/>
      <c r="H104" s="164">
        <v>111</v>
      </c>
      <c r="I104" s="144">
        <f t="shared" si="13"/>
        <v>566.0999999999999</v>
      </c>
    </row>
    <row r="105" spans="1:9" ht="14.25" thickBot="1">
      <c r="A105" s="282"/>
      <c r="B105" s="272" t="s">
        <v>573</v>
      </c>
      <c r="C105" s="274" t="s">
        <v>574</v>
      </c>
      <c r="D105" s="283"/>
      <c r="E105" s="162">
        <v>73</v>
      </c>
      <c r="F105" s="197">
        <f t="shared" si="12"/>
        <v>80.5</v>
      </c>
      <c r="G105" s="173"/>
      <c r="H105" s="156">
        <v>88</v>
      </c>
      <c r="I105" s="144">
        <f t="shared" si="13"/>
        <v>448.79999999999995</v>
      </c>
    </row>
    <row r="106" spans="1:9" ht="14.25" thickBot="1">
      <c r="A106" s="263">
        <v>1</v>
      </c>
      <c r="B106" s="272" t="s">
        <v>501</v>
      </c>
      <c r="C106" s="284" t="s">
        <v>575</v>
      </c>
      <c r="D106" s="162"/>
      <c r="E106" s="162">
        <v>65</v>
      </c>
      <c r="F106" s="197">
        <f t="shared" si="12"/>
        <v>71.5</v>
      </c>
      <c r="G106" s="173"/>
      <c r="H106" s="164">
        <v>78</v>
      </c>
      <c r="I106" s="144">
        <f t="shared" si="13"/>
        <v>397.79999999999995</v>
      </c>
    </row>
    <row r="107" spans="1:9" ht="14.25" thickBot="1">
      <c r="A107" s="263">
        <v>2</v>
      </c>
      <c r="B107" s="272" t="s">
        <v>503</v>
      </c>
      <c r="C107" s="284" t="s">
        <v>575</v>
      </c>
      <c r="D107" s="162">
        <v>237</v>
      </c>
      <c r="E107" s="162">
        <v>65</v>
      </c>
      <c r="F107" s="197">
        <f t="shared" si="12"/>
        <v>71.5</v>
      </c>
      <c r="G107" s="163"/>
      <c r="H107" s="164">
        <v>78</v>
      </c>
      <c r="I107" s="144">
        <f t="shared" si="13"/>
        <v>397.79999999999995</v>
      </c>
    </row>
    <row r="108" spans="1:9" ht="14.25" thickBot="1">
      <c r="A108" s="285">
        <v>3</v>
      </c>
      <c r="B108" s="272" t="s">
        <v>576</v>
      </c>
      <c r="C108" s="274" t="s">
        <v>577</v>
      </c>
      <c r="D108" s="162">
        <v>16</v>
      </c>
      <c r="E108" s="162">
        <v>92</v>
      </c>
      <c r="F108" s="197">
        <f t="shared" si="12"/>
        <v>101.5</v>
      </c>
      <c r="G108" s="163"/>
      <c r="H108" s="164">
        <v>111</v>
      </c>
      <c r="I108" s="144">
        <f t="shared" si="13"/>
        <v>566.0999999999999</v>
      </c>
    </row>
    <row r="109" spans="1:9" ht="14.25" thickBot="1">
      <c r="A109" s="285">
        <v>4</v>
      </c>
      <c r="B109" s="272" t="s">
        <v>495</v>
      </c>
      <c r="C109" s="284" t="s">
        <v>578</v>
      </c>
      <c r="D109" s="162">
        <v>56</v>
      </c>
      <c r="E109" s="162">
        <v>31</v>
      </c>
      <c r="F109" s="197">
        <f t="shared" si="12"/>
        <v>35</v>
      </c>
      <c r="G109" s="163"/>
      <c r="H109" s="164">
        <v>39</v>
      </c>
      <c r="I109" s="144">
        <f t="shared" si="13"/>
        <v>198.89999999999998</v>
      </c>
    </row>
    <row r="110" spans="1:9" ht="14.25" thickBot="1">
      <c r="A110" s="285">
        <v>5</v>
      </c>
      <c r="B110" s="272" t="s">
        <v>579</v>
      </c>
      <c r="C110" s="284" t="s">
        <v>580</v>
      </c>
      <c r="D110" s="162">
        <v>17</v>
      </c>
      <c r="E110" s="162">
        <v>31</v>
      </c>
      <c r="F110" s="197">
        <f t="shared" si="12"/>
        <v>35</v>
      </c>
      <c r="G110" s="163"/>
      <c r="H110" s="164">
        <v>39</v>
      </c>
      <c r="I110" s="144">
        <f t="shared" si="13"/>
        <v>198.89999999999998</v>
      </c>
    </row>
    <row r="111" spans="1:9" ht="14.25" thickBot="1">
      <c r="A111" s="285">
        <v>6</v>
      </c>
      <c r="B111" s="178" t="s">
        <v>499</v>
      </c>
      <c r="C111" s="284" t="s">
        <v>500</v>
      </c>
      <c r="D111" s="162">
        <v>72</v>
      </c>
      <c r="E111" s="162">
        <v>2</v>
      </c>
      <c r="F111" s="197">
        <f t="shared" si="12"/>
        <v>2.5</v>
      </c>
      <c r="G111" s="163"/>
      <c r="H111" s="164">
        <v>3</v>
      </c>
      <c r="I111" s="144">
        <f t="shared" si="13"/>
        <v>15.299999999999999</v>
      </c>
    </row>
    <row r="112" spans="1:9" ht="14.25" thickBot="1">
      <c r="A112" s="241">
        <v>8</v>
      </c>
      <c r="B112" s="272" t="s">
        <v>581</v>
      </c>
      <c r="C112" s="274" t="s">
        <v>582</v>
      </c>
      <c r="D112" s="286">
        <v>112</v>
      </c>
      <c r="E112" s="162">
        <v>7</v>
      </c>
      <c r="F112" s="197">
        <f t="shared" si="12"/>
        <v>8.5</v>
      </c>
      <c r="G112" s="173"/>
      <c r="H112" s="164">
        <v>10</v>
      </c>
      <c r="I112" s="165">
        <f t="shared" si="13"/>
        <v>51</v>
      </c>
    </row>
    <row r="113" spans="1:9" ht="14.25" thickBot="1">
      <c r="A113" s="282"/>
      <c r="B113" s="272" t="s">
        <v>583</v>
      </c>
      <c r="C113" s="274" t="s">
        <v>582</v>
      </c>
      <c r="D113" s="283"/>
      <c r="E113" s="162">
        <v>7</v>
      </c>
      <c r="F113" s="197">
        <f t="shared" si="12"/>
        <v>8.5</v>
      </c>
      <c r="G113" s="173"/>
      <c r="H113" s="164">
        <v>10</v>
      </c>
      <c r="I113" s="165">
        <f t="shared" si="13"/>
        <v>51</v>
      </c>
    </row>
    <row r="114" spans="1:9" ht="14.25" thickBot="1">
      <c r="A114" s="287">
        <v>1</v>
      </c>
      <c r="B114" s="272" t="s">
        <v>518</v>
      </c>
      <c r="C114" s="274" t="s">
        <v>584</v>
      </c>
      <c r="D114" s="162"/>
      <c r="E114" s="162">
        <v>13</v>
      </c>
      <c r="F114" s="197">
        <f t="shared" si="12"/>
        <v>15</v>
      </c>
      <c r="G114" s="173"/>
      <c r="H114" s="164">
        <v>17</v>
      </c>
      <c r="I114" s="144">
        <f t="shared" si="13"/>
        <v>86.69999999999999</v>
      </c>
    </row>
    <row r="115" spans="1:9" ht="14.25" thickBot="1">
      <c r="A115" s="262">
        <v>2</v>
      </c>
      <c r="B115" s="272" t="s">
        <v>510</v>
      </c>
      <c r="C115" s="274" t="s">
        <v>585</v>
      </c>
      <c r="D115" s="288"/>
      <c r="E115" s="162">
        <v>36</v>
      </c>
      <c r="F115" s="197">
        <f t="shared" si="12"/>
        <v>40.5</v>
      </c>
      <c r="G115" s="173"/>
      <c r="H115" s="164">
        <v>45</v>
      </c>
      <c r="I115" s="144">
        <f t="shared" si="13"/>
        <v>229.49999999999997</v>
      </c>
    </row>
    <row r="116" spans="1:9" ht="14.25" thickBot="1">
      <c r="A116" s="259">
        <v>3</v>
      </c>
      <c r="B116" s="289"/>
      <c r="C116" s="290"/>
      <c r="D116" s="291"/>
      <c r="E116" s="187"/>
      <c r="F116" s="235"/>
      <c r="G116" s="189"/>
      <c r="H116" s="190"/>
      <c r="I116" s="150"/>
    </row>
    <row r="117" spans="1:9" ht="19.5" customHeight="1" thickBot="1">
      <c r="A117" s="292">
        <v>19</v>
      </c>
      <c r="B117" s="812" t="s">
        <v>586</v>
      </c>
      <c r="C117" s="813"/>
      <c r="D117" s="813"/>
      <c r="E117" s="813"/>
      <c r="F117" s="813"/>
      <c r="G117" s="813"/>
      <c r="H117" s="813"/>
      <c r="I117" s="814"/>
    </row>
    <row r="118" spans="1:9" ht="14.25" thickBot="1">
      <c r="A118" s="293">
        <v>20</v>
      </c>
      <c r="B118" s="251" t="s">
        <v>587</v>
      </c>
      <c r="C118" s="260" t="s">
        <v>588</v>
      </c>
      <c r="D118" s="294"/>
      <c r="E118" s="155">
        <v>24</v>
      </c>
      <c r="F118" s="240">
        <f>(E118+H118)/2</f>
        <v>27.5</v>
      </c>
      <c r="G118" s="295"/>
      <c r="H118" s="157">
        <v>31</v>
      </c>
      <c r="I118" s="261">
        <f>H118*5.1</f>
        <v>158.1</v>
      </c>
    </row>
    <row r="119" spans="1:8" ht="13.5">
      <c r="A119" s="287">
        <v>27</v>
      </c>
      <c r="B119" s="296"/>
      <c r="C119" s="252"/>
      <c r="D119" s="162"/>
      <c r="E119" s="162"/>
      <c r="F119" s="162"/>
      <c r="G119" s="163"/>
      <c r="H119" s="164"/>
    </row>
    <row r="120" spans="1:8" ht="13.5">
      <c r="A120" s="262">
        <v>28</v>
      </c>
      <c r="B120" s="297"/>
      <c r="C120" s="253"/>
      <c r="D120" s="162"/>
      <c r="E120" s="162"/>
      <c r="F120" s="162"/>
      <c r="G120" s="163"/>
      <c r="H120" s="164"/>
    </row>
    <row r="121" spans="1:8" ht="13.5">
      <c r="A121" s="262">
        <v>29</v>
      </c>
      <c r="B121" s="297"/>
      <c r="C121" s="253"/>
      <c r="D121" s="162"/>
      <c r="E121" s="162"/>
      <c r="F121" s="162"/>
      <c r="G121" s="163"/>
      <c r="H121" s="164"/>
    </row>
    <row r="122" spans="1:8" ht="13.5">
      <c r="A122" s="298">
        <v>30</v>
      </c>
      <c r="B122" s="299"/>
      <c r="C122" s="254"/>
      <c r="D122" s="162"/>
      <c r="E122" s="162"/>
      <c r="F122" s="162"/>
      <c r="G122" s="163"/>
      <c r="H122" s="164"/>
    </row>
    <row r="123" ht="12.75">
      <c r="I123" s="300"/>
    </row>
    <row r="124" ht="12.75">
      <c r="I124" s="300"/>
    </row>
    <row r="125" ht="12.75">
      <c r="I125" s="300"/>
    </row>
    <row r="126" ht="12.75">
      <c r="I126" s="300"/>
    </row>
    <row r="127" ht="12.75">
      <c r="I127" s="300"/>
    </row>
    <row r="128" ht="12.75">
      <c r="I128" s="300"/>
    </row>
    <row r="129" ht="12.75">
      <c r="I129" s="300"/>
    </row>
    <row r="130" ht="12.75">
      <c r="I130" s="300"/>
    </row>
    <row r="131" ht="12.75">
      <c r="I131" s="300"/>
    </row>
    <row r="132" ht="12.75">
      <c r="I132" s="300"/>
    </row>
    <row r="133" ht="12.75">
      <c r="I133" s="300"/>
    </row>
    <row r="134" ht="12.75">
      <c r="I134" s="300"/>
    </row>
    <row r="135" ht="12.75">
      <c r="I135" s="300"/>
    </row>
    <row r="136" ht="12.75">
      <c r="I136" s="300"/>
    </row>
    <row r="137" ht="12.75">
      <c r="I137" s="300"/>
    </row>
    <row r="138" ht="12.75">
      <c r="I138" s="300"/>
    </row>
    <row r="139" ht="12.75">
      <c r="I139" s="300"/>
    </row>
    <row r="140" ht="12.75">
      <c r="I140" s="300"/>
    </row>
    <row r="141" ht="12.75">
      <c r="I141" s="300"/>
    </row>
    <row r="142" ht="12.75">
      <c r="I142" s="300"/>
    </row>
    <row r="143" ht="12.75">
      <c r="I143" s="300"/>
    </row>
    <row r="144" ht="12.75">
      <c r="I144" s="300"/>
    </row>
    <row r="145" ht="12.75">
      <c r="I145" s="300"/>
    </row>
    <row r="146" ht="12.75">
      <c r="I146" s="300"/>
    </row>
    <row r="147" ht="12.75">
      <c r="I147" s="300"/>
    </row>
    <row r="148" ht="12.75">
      <c r="I148" s="300"/>
    </row>
    <row r="149" ht="12.75">
      <c r="I149" s="300"/>
    </row>
    <row r="150" ht="12.75">
      <c r="I150" s="300"/>
    </row>
    <row r="151" ht="12.75">
      <c r="I151" s="300"/>
    </row>
    <row r="152" ht="12.75">
      <c r="I152" s="300"/>
    </row>
    <row r="153" ht="12.75">
      <c r="I153" s="300"/>
    </row>
    <row r="154" ht="12.75">
      <c r="I154" s="300"/>
    </row>
    <row r="155" ht="12.75">
      <c r="I155" s="300"/>
    </row>
    <row r="156" ht="12.75">
      <c r="I156" s="300"/>
    </row>
  </sheetData>
  <sheetProtection password="B3E8" sheet="1" objects="1" scenarios="1"/>
  <mergeCells count="8">
    <mergeCell ref="A78:I78"/>
    <mergeCell ref="A90:I90"/>
    <mergeCell ref="A99:I99"/>
    <mergeCell ref="B117:I117"/>
    <mergeCell ref="D1:H1"/>
    <mergeCell ref="A3:I3"/>
    <mergeCell ref="A20:I20"/>
    <mergeCell ref="A47:I47"/>
  </mergeCells>
  <printOptions/>
  <pageMargins left="0.75" right="0.75" top="1" bottom="1" header="0.5" footer="0.5"/>
  <pageSetup orientation="portrait" paperSize="9"/>
  <legacyDrawing r:id="rId2"/>
  <oleObjects>
    <oleObject progId="" shapeId="8134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</cp:lastModifiedBy>
  <cp:lastPrinted>2008-02-27T15:01:32Z</cp:lastPrinted>
  <dcterms:created xsi:type="dcterms:W3CDTF">2007-12-13T10:18:51Z</dcterms:created>
  <dcterms:modified xsi:type="dcterms:W3CDTF">2008-08-08T14:11:25Z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